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20730" windowHeight="9975" activeTab="0"/>
  </bookViews>
  <sheets>
    <sheet name="Budget Worksheet" sheetId="1" r:id="rId1"/>
    <sheet name="Sample Budget" sheetId="2" r:id="rId2"/>
    <sheet name="SPS PRS Brief Budget" sheetId="3" r:id="rId3"/>
  </sheets>
  <definedNames>
    <definedName name="_xlnm.Print_Area" localSheetId="0">'Budget Worksheet'!$A$8:$R$73</definedName>
    <definedName name="_xlnm.Print_Area" localSheetId="1">'Sample Budget'!$A$9:$T$70</definedName>
  </definedNames>
  <calcPr fullCalcOnLoad="1"/>
</workbook>
</file>

<file path=xl/sharedStrings.xml><?xml version="1.0" encoding="utf-8"?>
<sst xmlns="http://schemas.openxmlformats.org/spreadsheetml/2006/main" count="337" uniqueCount="90">
  <si>
    <t xml:space="preserve">Description </t>
  </si>
  <si>
    <t>C1 D1</t>
  </si>
  <si>
    <t>C1 D15</t>
  </si>
  <si>
    <t>C2 D1</t>
  </si>
  <si>
    <t>C2 D15</t>
  </si>
  <si>
    <t>EOT</t>
  </si>
  <si>
    <t>Total</t>
  </si>
  <si>
    <t>Informed consent</t>
  </si>
  <si>
    <t xml:space="preserve"> </t>
  </si>
  <si>
    <t>ECOG</t>
  </si>
  <si>
    <t>Urine pregnancy test</t>
  </si>
  <si>
    <t>ECG</t>
  </si>
  <si>
    <t>Blood draw</t>
  </si>
  <si>
    <t>Mag/Phosphorus</t>
  </si>
  <si>
    <t>PT/PTT</t>
  </si>
  <si>
    <t>Urinalysis</t>
  </si>
  <si>
    <t>Biomarkers</t>
  </si>
  <si>
    <t>AE/ Con Meds</t>
  </si>
  <si>
    <t>Pharmacy</t>
  </si>
  <si>
    <t>Coordinator (CRC/RN/Admin)</t>
  </si>
  <si>
    <t>PI</t>
  </si>
  <si>
    <t>Subtotal</t>
  </si>
  <si>
    <t>indirects</t>
  </si>
  <si>
    <t>Non refundable start up fees (includes OH):</t>
  </si>
  <si>
    <t xml:space="preserve">Local IRB fee </t>
  </si>
  <si>
    <t xml:space="preserve">Regulatory prep &amp; submission </t>
  </si>
  <si>
    <t>Pharmacy Fee</t>
  </si>
  <si>
    <t xml:space="preserve"> Administrative Study Start up</t>
  </si>
  <si>
    <t>Principal Investigator start up fee</t>
  </si>
  <si>
    <t>Total start up</t>
  </si>
  <si>
    <t>Invoice items</t>
  </si>
  <si>
    <t>Study close out fee</t>
  </si>
  <si>
    <t>Annual Pharmacy fee</t>
  </si>
  <si>
    <t>Annual Regulatory/maintenance fee</t>
  </si>
  <si>
    <t>Protocol amendment fee</t>
  </si>
  <si>
    <t>Monitor change fee (per permanent change)</t>
  </si>
  <si>
    <t>SAE fee per each</t>
  </si>
  <si>
    <t>Screening</t>
  </si>
  <si>
    <t>C3 D1</t>
  </si>
  <si>
    <t>C3 D15</t>
  </si>
  <si>
    <t>C4 D1</t>
  </si>
  <si>
    <t>C4 D15</t>
  </si>
  <si>
    <t>C5 D1</t>
  </si>
  <si>
    <t>C5 D15</t>
  </si>
  <si>
    <t>FU</t>
  </si>
  <si>
    <t>C6 D1</t>
  </si>
  <si>
    <t>C6 D15</t>
  </si>
  <si>
    <t>IND letters ($ ea)</t>
  </si>
  <si>
    <t>Conference calls ($ ea)</t>
  </si>
  <si>
    <t>unscheduled visits ($ per hr)</t>
  </si>
  <si>
    <t>Quantity</t>
  </si>
  <si>
    <t>Amount</t>
  </si>
  <si>
    <t>Total Invoice items</t>
  </si>
  <si>
    <t>Subject costs</t>
  </si>
  <si>
    <t>Total costs</t>
  </si>
  <si>
    <t>RC/S/V</t>
  </si>
  <si>
    <t>Unit amt</t>
  </si>
  <si>
    <t>Non-Procedures</t>
  </si>
  <si>
    <t>Visit Schedule of Procedures</t>
  </si>
  <si>
    <t>Sponsor's per visit budget</t>
  </si>
  <si>
    <t>Difference</t>
  </si>
  <si>
    <t>V</t>
  </si>
  <si>
    <t>RC</t>
  </si>
  <si>
    <t>CMPL</t>
  </si>
  <si>
    <t>S</t>
  </si>
  <si>
    <t>Physical Examination, Height, Weight</t>
  </si>
  <si>
    <t>Telephone contact</t>
  </si>
  <si>
    <t>Echocardiogram</t>
  </si>
  <si>
    <t>Total Ige</t>
  </si>
  <si>
    <t>Antibody testing</t>
  </si>
  <si>
    <t>CBC</t>
  </si>
  <si>
    <t>Chest X Ray</t>
  </si>
  <si>
    <t>*RC/S/V</t>
  </si>
  <si>
    <t>*RC/S/V = Routine Care (RC), Research Care (S), Variable (V)</t>
  </si>
  <si>
    <t xml:space="preserve">INDUSTRY SPONSORED BUDGET WORKSHEET </t>
  </si>
  <si>
    <t>Principal Investigator:</t>
  </si>
  <si>
    <t>Study Title:</t>
  </si>
  <si>
    <t>Sponsor:</t>
  </si>
  <si>
    <t>Sponsor Protocol Number:</t>
  </si>
  <si>
    <t xml:space="preserve">Sample Budget </t>
  </si>
  <si>
    <t>This document is meant to aide in the process of conducting a clinical trial and its usage is not required.</t>
  </si>
  <si>
    <t xml:space="preserve">INDUSTRY SPONSORED CLINICAL TRIAL BUDGET WORKSHEET </t>
  </si>
  <si>
    <t>Personnel  (includes ERE)</t>
  </si>
  <si>
    <t>IRB</t>
  </si>
  <si>
    <t>Other</t>
  </si>
  <si>
    <t>Indirects</t>
  </si>
  <si>
    <t>This worksheet is intended to aide in the process of conducting a clinical study and its usage is not required.</t>
  </si>
  <si>
    <t>Sponsor Start up &amp; Inv Reimb</t>
  </si>
  <si>
    <t>Sponsor Subject Reimb</t>
  </si>
  <si>
    <t># of Subjects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</si>
</sst>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9">
      <alignment/>
      <protection/>
    </xf>
    <xf numFmtId="0" fontId="3" fillId="0" borderId="10" xfId="59" applyFont="1" applyBorder="1" applyAlignment="1" quotePrefix="1">
      <alignment horizontal="left"/>
      <protection/>
    </xf>
    <xf numFmtId="0" fontId="3" fillId="0" borderId="11" xfId="59" applyFont="1" applyBorder="1">
      <alignment/>
      <protection/>
    </xf>
    <xf numFmtId="0" fontId="3" fillId="0" borderId="12" xfId="59" applyFont="1" applyBorder="1" applyAlignment="1">
      <alignment horizontal="center"/>
      <protection/>
    </xf>
    <xf numFmtId="0" fontId="3" fillId="0" borderId="13" xfId="59" applyFont="1" applyBorder="1" applyAlignment="1">
      <alignment horizontal="center"/>
      <protection/>
    </xf>
    <xf numFmtId="0" fontId="2" fillId="0" borderId="14" xfId="59" applyBorder="1">
      <alignment/>
      <protection/>
    </xf>
    <xf numFmtId="0" fontId="2" fillId="0" borderId="14" xfId="59" applyBorder="1" applyAlignment="1" quotePrefix="1">
      <alignment horizontal="left"/>
      <protection/>
    </xf>
    <xf numFmtId="0" fontId="2" fillId="0" borderId="14" xfId="59" applyBorder="1" applyAlignment="1">
      <alignment horizontal="left"/>
      <protection/>
    </xf>
    <xf numFmtId="4" fontId="2" fillId="0" borderId="14" xfId="59" applyNumberFormat="1" applyBorder="1">
      <alignment/>
      <protection/>
    </xf>
    <xf numFmtId="0" fontId="2" fillId="0" borderId="14" xfId="59" applyFont="1" applyBorder="1" applyAlignment="1">
      <alignment horizontal="left"/>
      <protection/>
    </xf>
    <xf numFmtId="4" fontId="2" fillId="0" borderId="14" xfId="59" applyNumberFormat="1" applyFont="1" applyBorder="1">
      <alignment/>
      <protection/>
    </xf>
    <xf numFmtId="0" fontId="2" fillId="0" borderId="14" xfId="59" applyFont="1" applyBorder="1">
      <alignment/>
      <protection/>
    </xf>
    <xf numFmtId="0" fontId="2" fillId="0" borderId="15" xfId="59" applyBorder="1">
      <alignment/>
      <protection/>
    </xf>
    <xf numFmtId="4" fontId="2" fillId="0" borderId="15" xfId="59" applyNumberFormat="1" applyBorder="1">
      <alignment/>
      <protection/>
    </xf>
    <xf numFmtId="4" fontId="2" fillId="0" borderId="16" xfId="59" applyNumberFormat="1" applyBorder="1">
      <alignment/>
      <protection/>
    </xf>
    <xf numFmtId="0" fontId="3" fillId="0" borderId="10" xfId="59" applyFont="1" applyBorder="1">
      <alignment/>
      <protection/>
    </xf>
    <xf numFmtId="164" fontId="3" fillId="0" borderId="17" xfId="59" applyNumberFormat="1" applyFont="1" applyBorder="1">
      <alignment/>
      <protection/>
    </xf>
    <xf numFmtId="0" fontId="0" fillId="0" borderId="0" xfId="0" applyFont="1" applyAlignment="1">
      <alignment/>
    </xf>
    <xf numFmtId="44" fontId="0" fillId="0" borderId="18" xfId="46" applyFont="1" applyBorder="1" applyAlignment="1">
      <alignment/>
    </xf>
    <xf numFmtId="44" fontId="0" fillId="0" borderId="16" xfId="46" applyFont="1" applyBorder="1" applyAlignment="1">
      <alignment/>
    </xf>
    <xf numFmtId="44" fontId="0" fillId="0" borderId="16" xfId="46" applyFont="1" applyBorder="1" applyAlignment="1">
      <alignment wrapText="1"/>
    </xf>
    <xf numFmtId="44" fontId="0" fillId="0" borderId="16" xfId="46" applyFont="1" applyBorder="1" applyAlignment="1" applyProtection="1">
      <alignment wrapText="1"/>
      <protection/>
    </xf>
    <xf numFmtId="44" fontId="0" fillId="0" borderId="19" xfId="48" applyFont="1" applyBorder="1" applyAlignment="1" applyProtection="1">
      <alignment wrapText="1"/>
      <protection/>
    </xf>
    <xf numFmtId="44" fontId="3" fillId="0" borderId="20" xfId="46" applyFont="1" applyBorder="1" applyAlignment="1" applyProtection="1">
      <alignment wrapText="1"/>
      <protection/>
    </xf>
    <xf numFmtId="44" fontId="3" fillId="0" borderId="20" xfId="48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44" fontId="0" fillId="0" borderId="21" xfId="48" applyFont="1" applyBorder="1" applyAlignment="1">
      <alignment/>
    </xf>
    <xf numFmtId="44" fontId="0" fillId="0" borderId="18" xfId="48" applyFont="1" applyBorder="1" applyAlignment="1">
      <alignment/>
    </xf>
    <xf numFmtId="44" fontId="0" fillId="0" borderId="22" xfId="48" applyFont="1" applyBorder="1" applyAlignment="1">
      <alignment/>
    </xf>
    <xf numFmtId="44" fontId="0" fillId="0" borderId="22" xfId="48" applyFont="1" applyBorder="1" applyAlignment="1" applyProtection="1">
      <alignment wrapText="1"/>
      <protection/>
    </xf>
    <xf numFmtId="44" fontId="0" fillId="0" borderId="0" xfId="48" applyFont="1" applyBorder="1" applyAlignment="1" applyProtection="1">
      <alignment horizontal="right"/>
      <protection/>
    </xf>
    <xf numFmtId="44" fontId="0" fillId="0" borderId="0" xfId="46" applyFont="1" applyBorder="1" applyAlignment="1">
      <alignment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3" fillId="0" borderId="17" xfId="59" applyFont="1" applyBorder="1">
      <alignment/>
      <protection/>
    </xf>
    <xf numFmtId="44" fontId="3" fillId="0" borderId="0" xfId="46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37" fontId="0" fillId="0" borderId="0" xfId="46" applyNumberFormat="1" applyFont="1" applyBorder="1" applyAlignment="1">
      <alignment/>
    </xf>
    <xf numFmtId="37" fontId="0" fillId="0" borderId="18" xfId="46" applyNumberFormat="1" applyFont="1" applyBorder="1" applyAlignment="1">
      <alignment/>
    </xf>
    <xf numFmtId="37" fontId="0" fillId="0" borderId="0" xfId="46" applyNumberFormat="1" applyFont="1" applyFill="1" applyBorder="1" applyAlignment="1">
      <alignment/>
    </xf>
    <xf numFmtId="44" fontId="0" fillId="0" borderId="20" xfId="0" applyNumberFormat="1" applyFont="1" applyBorder="1" applyAlignment="1">
      <alignment/>
    </xf>
    <xf numFmtId="44" fontId="3" fillId="0" borderId="20" xfId="46" applyFont="1" applyBorder="1" applyAlignment="1" applyProtection="1">
      <alignment horizontal="right" wrapText="1"/>
      <protection/>
    </xf>
    <xf numFmtId="0" fontId="3" fillId="0" borderId="11" xfId="59" applyFont="1" applyBorder="1" applyAlignment="1">
      <alignment horizontal="center"/>
      <protection/>
    </xf>
    <xf numFmtId="0" fontId="2" fillId="0" borderId="0" xfId="59" applyBorder="1" applyAlignment="1" quotePrefix="1">
      <alignment horizontal="left"/>
      <protection/>
    </xf>
    <xf numFmtId="44" fontId="0" fillId="0" borderId="23" xfId="46" applyFont="1" applyBorder="1" applyAlignment="1">
      <alignment/>
    </xf>
    <xf numFmtId="9" fontId="2" fillId="0" borderId="14" xfId="63" applyFont="1" applyBorder="1" applyAlignment="1">
      <alignment/>
    </xf>
    <xf numFmtId="0" fontId="2" fillId="0" borderId="0" xfId="59" applyBorder="1">
      <alignment/>
      <protection/>
    </xf>
    <xf numFmtId="4" fontId="2" fillId="0" borderId="0" xfId="59" applyNumberFormat="1" applyBorder="1">
      <alignment/>
      <protection/>
    </xf>
    <xf numFmtId="0" fontId="2" fillId="0" borderId="24" xfId="59" applyBorder="1">
      <alignment/>
      <protection/>
    </xf>
    <xf numFmtId="44" fontId="0" fillId="0" borderId="24" xfId="46" applyFont="1" applyBorder="1" applyAlignment="1">
      <alignment/>
    </xf>
    <xf numFmtId="4" fontId="2" fillId="0" borderId="24" xfId="59" applyNumberFormat="1" applyBorder="1">
      <alignment/>
      <protection/>
    </xf>
    <xf numFmtId="0" fontId="3" fillId="0" borderId="24" xfId="59" applyFont="1" applyBorder="1">
      <alignment/>
      <protection/>
    </xf>
    <xf numFmtId="0" fontId="2" fillId="0" borderId="0" xfId="59" applyBorder="1" applyAlignment="1">
      <alignment horizontal="left"/>
      <protection/>
    </xf>
    <xf numFmtId="0" fontId="2" fillId="0" borderId="24" xfId="59" applyBorder="1" applyAlignment="1" quotePrefix="1">
      <alignment horizontal="left"/>
      <protection/>
    </xf>
    <xf numFmtId="0" fontId="2" fillId="0" borderId="24" xfId="59" applyBorder="1" applyAlignment="1">
      <alignment horizontal="left"/>
      <protection/>
    </xf>
    <xf numFmtId="44" fontId="2" fillId="0" borderId="14" xfId="46" applyFont="1" applyBorder="1" applyAlignment="1">
      <alignment/>
    </xf>
    <xf numFmtId="44" fontId="2" fillId="0" borderId="16" xfId="46" applyFont="1" applyBorder="1" applyAlignment="1">
      <alignment/>
    </xf>
    <xf numFmtId="44" fontId="2" fillId="0" borderId="18" xfId="46" applyFont="1" applyBorder="1" applyAlignment="1">
      <alignment/>
    </xf>
    <xf numFmtId="44" fontId="2" fillId="0" borderId="19" xfId="46" applyFont="1" applyBorder="1" applyAlignment="1">
      <alignment/>
    </xf>
    <xf numFmtId="44" fontId="3" fillId="0" borderId="20" xfId="46" applyFont="1" applyBorder="1" applyAlignment="1">
      <alignment/>
    </xf>
    <xf numFmtId="4" fontId="2" fillId="0" borderId="0" xfId="59" applyNumberFormat="1" applyFont="1" applyBorder="1">
      <alignment/>
      <protection/>
    </xf>
    <xf numFmtId="0" fontId="3" fillId="0" borderId="0" xfId="59" applyFont="1" applyBorder="1">
      <alignment/>
      <protection/>
    </xf>
    <xf numFmtId="164" fontId="3" fillId="0" borderId="0" xfId="59" applyNumberFormat="1" applyFont="1" applyBorder="1">
      <alignment/>
      <protection/>
    </xf>
    <xf numFmtId="44" fontId="3" fillId="0" borderId="0" xfId="46" applyFont="1" applyBorder="1" applyAlignment="1">
      <alignment/>
    </xf>
    <xf numFmtId="44" fontId="0" fillId="0" borderId="19" xfId="48" applyFont="1" applyBorder="1" applyAlignment="1">
      <alignment/>
    </xf>
    <xf numFmtId="0" fontId="3" fillId="0" borderId="16" xfId="59" applyFont="1" applyBorder="1">
      <alignment/>
      <protection/>
    </xf>
    <xf numFmtId="0" fontId="2" fillId="0" borderId="0" xfId="59" applyBorder="1" applyAlignment="1" quotePrefix="1">
      <alignment horizontal="center"/>
      <protection/>
    </xf>
    <xf numFmtId="4" fontId="2" fillId="0" borderId="14" xfId="59" applyNumberFormat="1" applyFont="1" applyBorder="1" applyAlignment="1">
      <alignment horizontal="center"/>
      <protection/>
    </xf>
    <xf numFmtId="0" fontId="2" fillId="0" borderId="14" xfId="59" applyFont="1" applyBorder="1" applyAlignment="1">
      <alignment horizontal="center"/>
      <protection/>
    </xf>
    <xf numFmtId="0" fontId="2" fillId="0" borderId="15" xfId="59" applyFont="1" applyBorder="1" applyAlignment="1">
      <alignment horizontal="center"/>
      <protection/>
    </xf>
    <xf numFmtId="0" fontId="0" fillId="0" borderId="0" xfId="0" applyAlignment="1">
      <alignment/>
    </xf>
    <xf numFmtId="0" fontId="2" fillId="0" borderId="14" xfId="60" applyBorder="1">
      <alignment/>
      <protection/>
    </xf>
    <xf numFmtId="0" fontId="2" fillId="0" borderId="14" xfId="60" applyBorder="1" applyAlignment="1" quotePrefix="1">
      <alignment horizontal="left"/>
      <protection/>
    </xf>
    <xf numFmtId="0" fontId="2" fillId="0" borderId="14" xfId="60" applyBorder="1" applyAlignment="1">
      <alignment horizontal="left"/>
      <protection/>
    </xf>
    <xf numFmtId="0" fontId="2" fillId="0" borderId="14" xfId="60" applyFont="1" applyBorder="1" applyAlignment="1">
      <alignment horizontal="left"/>
      <protection/>
    </xf>
    <xf numFmtId="0" fontId="2" fillId="0" borderId="14" xfId="60" applyFont="1" applyBorder="1">
      <alignment/>
      <protection/>
    </xf>
    <xf numFmtId="0" fontId="2" fillId="0" borderId="15" xfId="60" applyBorder="1">
      <alignment/>
      <protection/>
    </xf>
    <xf numFmtId="44" fontId="0" fillId="0" borderId="16" xfId="46" applyFont="1" applyBorder="1" applyAlignment="1">
      <alignment/>
    </xf>
    <xf numFmtId="4" fontId="2" fillId="0" borderId="15" xfId="59" applyNumberFormat="1" applyFont="1" applyBorder="1">
      <alignment/>
      <protection/>
    </xf>
    <xf numFmtId="0" fontId="0" fillId="0" borderId="23" xfId="0" applyBorder="1" applyAlignment="1">
      <alignment/>
    </xf>
    <xf numFmtId="0" fontId="2" fillId="0" borderId="14" xfId="0" applyFont="1" applyFill="1" applyBorder="1" applyAlignment="1" applyProtection="1">
      <alignment wrapText="1"/>
      <protection/>
    </xf>
    <xf numFmtId="0" fontId="6" fillId="33" borderId="14" xfId="59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/>
    </xf>
    <xf numFmtId="0" fontId="8" fillId="0" borderId="0" xfId="59" applyFont="1" applyProtection="1">
      <alignment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>
      <alignment horizontal="left"/>
      <protection/>
    </xf>
    <xf numFmtId="0" fontId="11" fillId="0" borderId="16" xfId="59" applyFont="1" applyBorder="1" applyProtection="1">
      <alignment/>
      <protection locked="0"/>
    </xf>
    <xf numFmtId="0" fontId="0" fillId="0" borderId="26" xfId="0" applyBorder="1" applyAlignment="1">
      <alignment/>
    </xf>
    <xf numFmtId="0" fontId="44" fillId="0" borderId="0" xfId="0" applyFont="1" applyAlignment="1">
      <alignment/>
    </xf>
    <xf numFmtId="0" fontId="3" fillId="0" borderId="20" xfId="59" applyFont="1" applyBorder="1" applyAlignment="1" quotePrefix="1">
      <alignment horizontal="left"/>
      <protection/>
    </xf>
    <xf numFmtId="0" fontId="2" fillId="0" borderId="27" xfId="59" applyBorder="1">
      <alignment/>
      <protection/>
    </xf>
    <xf numFmtId="0" fontId="0" fillId="0" borderId="27" xfId="0" applyBorder="1" applyAlignment="1">
      <alignment/>
    </xf>
    <xf numFmtId="0" fontId="42" fillId="0" borderId="20" xfId="0" applyFont="1" applyBorder="1" applyAlignment="1">
      <alignment/>
    </xf>
    <xf numFmtId="44" fontId="0" fillId="0" borderId="0" xfId="46" applyFont="1" applyAlignment="1">
      <alignment/>
    </xf>
    <xf numFmtId="44" fontId="42" fillId="0" borderId="13" xfId="46" applyFont="1" applyBorder="1" applyAlignment="1">
      <alignment/>
    </xf>
    <xf numFmtId="37" fontId="0" fillId="0" borderId="16" xfId="46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16" xfId="0" applyNumberForma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40.140625" style="0" customWidth="1"/>
    <col min="2" max="2" width="10.57421875" style="0" customWidth="1"/>
    <col min="3" max="3" width="11.57421875" style="0" bestFit="1" customWidth="1"/>
    <col min="4" max="4" width="13.421875" style="0" bestFit="1" customWidth="1"/>
    <col min="5" max="5" width="10.57421875" style="0" bestFit="1" customWidth="1"/>
    <col min="7" max="7" width="11.57421875" style="0" bestFit="1" customWidth="1"/>
    <col min="19" max="19" width="10.28125" style="0" bestFit="1" customWidth="1"/>
    <col min="21" max="21" width="10.140625" style="0" bestFit="1" customWidth="1"/>
  </cols>
  <sheetData>
    <row r="1" s="74" customFormat="1" ht="18.75">
      <c r="A1" s="87" t="s">
        <v>81</v>
      </c>
    </row>
    <row r="2" s="74" customFormat="1" ht="15">
      <c r="A2" s="88"/>
    </row>
    <row r="3" spans="1:8" s="74" customFormat="1" ht="15.75">
      <c r="A3" s="90" t="s">
        <v>75</v>
      </c>
      <c r="B3" s="86"/>
      <c r="C3" s="86"/>
      <c r="D3" s="86"/>
      <c r="E3" s="86"/>
      <c r="F3" s="86"/>
      <c r="G3" s="86"/>
      <c r="H3" s="91"/>
    </row>
    <row r="4" spans="1:8" s="74" customFormat="1" ht="15.75">
      <c r="A4" s="90" t="s">
        <v>76</v>
      </c>
      <c r="B4" s="86"/>
      <c r="C4" s="86"/>
      <c r="D4" s="86"/>
      <c r="E4" s="86"/>
      <c r="F4" s="86"/>
      <c r="G4" s="86"/>
      <c r="H4" s="91"/>
    </row>
    <row r="5" spans="1:8" s="74" customFormat="1" ht="15.75">
      <c r="A5" s="90" t="s">
        <v>77</v>
      </c>
      <c r="B5" s="86"/>
      <c r="C5" s="86"/>
      <c r="D5" s="86"/>
      <c r="E5" s="86"/>
      <c r="F5" s="86"/>
      <c r="G5" s="86"/>
      <c r="H5" s="91"/>
    </row>
    <row r="6" spans="1:8" s="74" customFormat="1" ht="15.75">
      <c r="A6" s="90" t="s">
        <v>78</v>
      </c>
      <c r="B6" s="86"/>
      <c r="C6" s="86"/>
      <c r="D6" s="86"/>
      <c r="E6" s="86"/>
      <c r="F6" s="86"/>
      <c r="G6" s="86"/>
      <c r="H6" s="91"/>
    </row>
    <row r="7" spans="1:8" s="74" customFormat="1" ht="15.75">
      <c r="A7" s="90" t="s">
        <v>89</v>
      </c>
      <c r="B7" s="86">
        <v>0</v>
      </c>
      <c r="C7" s="86"/>
      <c r="D7" s="86"/>
      <c r="E7" s="86"/>
      <c r="F7" s="86"/>
      <c r="G7" s="86"/>
      <c r="H7" s="91"/>
    </row>
    <row r="8" spans="4:19" ht="15.75" thickBot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thickBot="1">
      <c r="A9" s="2" t="s">
        <v>0</v>
      </c>
      <c r="B9" s="46" t="s">
        <v>72</v>
      </c>
      <c r="C9" s="46" t="s">
        <v>56</v>
      </c>
      <c r="D9" s="3" t="s">
        <v>37</v>
      </c>
      <c r="E9" s="4" t="s">
        <v>1</v>
      </c>
      <c r="F9" s="4" t="s">
        <v>2</v>
      </c>
      <c r="G9" s="4" t="s">
        <v>3</v>
      </c>
      <c r="H9" s="4" t="s">
        <v>4</v>
      </c>
      <c r="I9" s="4" t="s">
        <v>38</v>
      </c>
      <c r="J9" s="4" t="s">
        <v>39</v>
      </c>
      <c r="K9" s="4" t="s">
        <v>40</v>
      </c>
      <c r="L9" s="4" t="s">
        <v>41</v>
      </c>
      <c r="M9" s="4" t="s">
        <v>42</v>
      </c>
      <c r="N9" s="4" t="s">
        <v>43</v>
      </c>
      <c r="O9" s="4" t="s">
        <v>45</v>
      </c>
      <c r="P9" s="4" t="s">
        <v>46</v>
      </c>
      <c r="Q9" s="4" t="s">
        <v>5</v>
      </c>
      <c r="R9" s="4" t="s">
        <v>44</v>
      </c>
      <c r="S9" s="5" t="s">
        <v>6</v>
      </c>
    </row>
    <row r="10" spans="1:19" ht="15">
      <c r="A10" s="50"/>
      <c r="B10" s="50"/>
      <c r="C10" s="50"/>
      <c r="D10" s="50"/>
      <c r="E10" s="50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56"/>
    </row>
    <row r="11" spans="1:19" ht="15">
      <c r="A11" s="55" t="s">
        <v>58</v>
      </c>
      <c r="B11" s="52"/>
      <c r="C11" s="52"/>
      <c r="D11" s="52"/>
      <c r="E11" s="52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19" ht="15">
      <c r="A12" s="7"/>
      <c r="B12" s="47"/>
      <c r="C12" s="48">
        <v>0</v>
      </c>
      <c r="D12" s="9">
        <f>$C$12</f>
        <v>0</v>
      </c>
      <c r="E12" s="9">
        <f aca="true" t="shared" si="0" ref="E12:R12">$C$12</f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  <c r="P12" s="9">
        <f t="shared" si="0"/>
        <v>0</v>
      </c>
      <c r="Q12" s="9">
        <f t="shared" si="0"/>
        <v>0</v>
      </c>
      <c r="R12" s="9">
        <f t="shared" si="0"/>
        <v>0</v>
      </c>
      <c r="S12" s="59">
        <f>SUM(D12:R12)</f>
        <v>0</v>
      </c>
    </row>
    <row r="13" spans="1:19" ht="15">
      <c r="A13" s="10"/>
      <c r="B13" s="10"/>
      <c r="C13" s="48">
        <v>0</v>
      </c>
      <c r="D13" s="9">
        <f>$C$13</f>
        <v>0</v>
      </c>
      <c r="E13" s="9">
        <f aca="true" t="shared" si="1" ref="E13:R13">$C$13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1"/>
        <v>0</v>
      </c>
      <c r="S13" s="59">
        <f aca="true" t="shared" si="2" ref="S13:S36">SUM(D13:R13)</f>
        <v>0</v>
      </c>
    </row>
    <row r="14" spans="1:19" ht="15">
      <c r="A14" s="10"/>
      <c r="B14" s="10"/>
      <c r="C14" s="48">
        <v>0</v>
      </c>
      <c r="D14" s="9">
        <f>$C$14</f>
        <v>0</v>
      </c>
      <c r="E14" s="9">
        <f aca="true" t="shared" si="3" ref="E14:R14">$C$14</f>
        <v>0</v>
      </c>
      <c r="F14" s="9">
        <f t="shared" si="3"/>
        <v>0</v>
      </c>
      <c r="G14" s="9">
        <f t="shared" si="3"/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9">
        <f t="shared" si="3"/>
        <v>0</v>
      </c>
      <c r="Q14" s="9">
        <f t="shared" si="3"/>
        <v>0</v>
      </c>
      <c r="R14" s="9">
        <f t="shared" si="3"/>
        <v>0</v>
      </c>
      <c r="S14" s="59">
        <f t="shared" si="2"/>
        <v>0</v>
      </c>
    </row>
    <row r="15" spans="1:19" ht="15">
      <c r="A15" s="6"/>
      <c r="B15" s="6"/>
      <c r="C15" s="48">
        <v>0</v>
      </c>
      <c r="D15" s="9">
        <f>$C$15</f>
        <v>0</v>
      </c>
      <c r="E15" s="9">
        <f aca="true" t="shared" si="4" ref="E15:R15">$C$15</f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9">
        <f t="shared" si="4"/>
        <v>0</v>
      </c>
      <c r="Q15" s="9">
        <f t="shared" si="4"/>
        <v>0</v>
      </c>
      <c r="R15" s="9">
        <f t="shared" si="4"/>
        <v>0</v>
      </c>
      <c r="S15" s="59">
        <f t="shared" si="2"/>
        <v>0</v>
      </c>
    </row>
    <row r="16" spans="1:19" ht="15">
      <c r="A16" s="8"/>
      <c r="B16" s="8"/>
      <c r="C16" s="48">
        <v>0</v>
      </c>
      <c r="D16" s="9">
        <f>$C$16</f>
        <v>0</v>
      </c>
      <c r="E16" s="9">
        <f aca="true" t="shared" si="5" ref="E16:R16">$C$16</f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9">
        <f t="shared" si="5"/>
        <v>0</v>
      </c>
      <c r="P16" s="9">
        <f t="shared" si="5"/>
        <v>0</v>
      </c>
      <c r="Q16" s="9">
        <f t="shared" si="5"/>
        <v>0</v>
      </c>
      <c r="R16" s="9">
        <f t="shared" si="5"/>
        <v>0</v>
      </c>
      <c r="S16" s="59">
        <f t="shared" si="2"/>
        <v>0</v>
      </c>
    </row>
    <row r="17" spans="1:19" ht="15">
      <c r="A17" s="6"/>
      <c r="B17" s="6"/>
      <c r="C17" s="48">
        <v>0</v>
      </c>
      <c r="D17" s="9">
        <f>$C$17</f>
        <v>0</v>
      </c>
      <c r="E17" s="9">
        <f aca="true" t="shared" si="6" ref="E17:R17">$C$17</f>
        <v>0</v>
      </c>
      <c r="F17" s="9">
        <f t="shared" si="6"/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9">
        <f t="shared" si="6"/>
        <v>0</v>
      </c>
      <c r="K17" s="9">
        <f t="shared" si="6"/>
        <v>0</v>
      </c>
      <c r="L17" s="9">
        <f t="shared" si="6"/>
        <v>0</v>
      </c>
      <c r="M17" s="9">
        <f t="shared" si="6"/>
        <v>0</v>
      </c>
      <c r="N17" s="9">
        <f t="shared" si="6"/>
        <v>0</v>
      </c>
      <c r="O17" s="9">
        <f t="shared" si="6"/>
        <v>0</v>
      </c>
      <c r="P17" s="9">
        <f t="shared" si="6"/>
        <v>0</v>
      </c>
      <c r="Q17" s="9">
        <f t="shared" si="6"/>
        <v>0</v>
      </c>
      <c r="R17" s="9">
        <f t="shared" si="6"/>
        <v>0</v>
      </c>
      <c r="S17" s="59">
        <f t="shared" si="2"/>
        <v>0</v>
      </c>
    </row>
    <row r="18" spans="1:19" ht="15">
      <c r="A18" s="12"/>
      <c r="B18" s="12"/>
      <c r="C18" s="48">
        <v>0</v>
      </c>
      <c r="D18" s="9">
        <f>$C$18</f>
        <v>0</v>
      </c>
      <c r="E18" s="9">
        <f aca="true" t="shared" si="7" ref="E18:R18">$C$18</f>
        <v>0</v>
      </c>
      <c r="F18" s="9">
        <f t="shared" si="7"/>
        <v>0</v>
      </c>
      <c r="G18" s="9">
        <f t="shared" si="7"/>
        <v>0</v>
      </c>
      <c r="H18" s="9">
        <f t="shared" si="7"/>
        <v>0</v>
      </c>
      <c r="I18" s="9">
        <f t="shared" si="7"/>
        <v>0</v>
      </c>
      <c r="J18" s="9">
        <f t="shared" si="7"/>
        <v>0</v>
      </c>
      <c r="K18" s="9">
        <f t="shared" si="7"/>
        <v>0</v>
      </c>
      <c r="L18" s="9">
        <f t="shared" si="7"/>
        <v>0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59">
        <f t="shared" si="2"/>
        <v>0</v>
      </c>
    </row>
    <row r="19" spans="1:19" ht="15">
      <c r="A19" s="12"/>
      <c r="B19" s="12"/>
      <c r="C19" s="48">
        <v>0</v>
      </c>
      <c r="D19" s="9">
        <f>$C$19</f>
        <v>0</v>
      </c>
      <c r="E19" s="9">
        <f aca="true" t="shared" si="8" ref="E19:R19">$C$19</f>
        <v>0</v>
      </c>
      <c r="F19" s="9">
        <f t="shared" si="8"/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  <c r="O19" s="9">
        <f t="shared" si="8"/>
        <v>0</v>
      </c>
      <c r="P19" s="9">
        <f t="shared" si="8"/>
        <v>0</v>
      </c>
      <c r="Q19" s="9">
        <f t="shared" si="8"/>
        <v>0</v>
      </c>
      <c r="R19" s="9">
        <f t="shared" si="8"/>
        <v>0</v>
      </c>
      <c r="S19" s="59">
        <f t="shared" si="2"/>
        <v>0</v>
      </c>
    </row>
    <row r="20" spans="1:19" ht="15">
      <c r="A20" s="12"/>
      <c r="B20" s="12"/>
      <c r="C20" s="48">
        <v>0</v>
      </c>
      <c r="D20" s="9">
        <f>$C$20</f>
        <v>0</v>
      </c>
      <c r="E20" s="9">
        <f aca="true" t="shared" si="9" ref="E20:R20">$C$20</f>
        <v>0</v>
      </c>
      <c r="F20" s="9">
        <f t="shared" si="9"/>
        <v>0</v>
      </c>
      <c r="G20" s="9">
        <f t="shared" si="9"/>
        <v>0</v>
      </c>
      <c r="H20" s="9">
        <f t="shared" si="9"/>
        <v>0</v>
      </c>
      <c r="I20" s="9">
        <f t="shared" si="9"/>
        <v>0</v>
      </c>
      <c r="J20" s="9">
        <f t="shared" si="9"/>
        <v>0</v>
      </c>
      <c r="K20" s="9">
        <f t="shared" si="9"/>
        <v>0</v>
      </c>
      <c r="L20" s="9">
        <f t="shared" si="9"/>
        <v>0</v>
      </c>
      <c r="M20" s="9">
        <f t="shared" si="9"/>
        <v>0</v>
      </c>
      <c r="N20" s="9">
        <f t="shared" si="9"/>
        <v>0</v>
      </c>
      <c r="O20" s="9">
        <f t="shared" si="9"/>
        <v>0</v>
      </c>
      <c r="P20" s="9">
        <f t="shared" si="9"/>
        <v>0</v>
      </c>
      <c r="Q20" s="9">
        <f t="shared" si="9"/>
        <v>0</v>
      </c>
      <c r="R20" s="9">
        <f t="shared" si="9"/>
        <v>0</v>
      </c>
      <c r="S20" s="59">
        <f t="shared" si="2"/>
        <v>0</v>
      </c>
    </row>
    <row r="21" spans="1:19" ht="15">
      <c r="A21" s="12"/>
      <c r="B21" s="12"/>
      <c r="C21" s="48">
        <v>0</v>
      </c>
      <c r="D21" s="9">
        <f>$C$21</f>
        <v>0</v>
      </c>
      <c r="E21" s="9">
        <f aca="true" t="shared" si="10" ref="E21:R21">$C$21</f>
        <v>0</v>
      </c>
      <c r="F21" s="9">
        <f t="shared" si="10"/>
        <v>0</v>
      </c>
      <c r="G21" s="9">
        <f t="shared" si="10"/>
        <v>0</v>
      </c>
      <c r="H21" s="9">
        <f t="shared" si="10"/>
        <v>0</v>
      </c>
      <c r="I21" s="9">
        <f t="shared" si="10"/>
        <v>0</v>
      </c>
      <c r="J21" s="9">
        <f t="shared" si="10"/>
        <v>0</v>
      </c>
      <c r="K21" s="9">
        <f t="shared" si="10"/>
        <v>0</v>
      </c>
      <c r="L21" s="9">
        <f t="shared" si="10"/>
        <v>0</v>
      </c>
      <c r="M21" s="9">
        <f t="shared" si="10"/>
        <v>0</v>
      </c>
      <c r="N21" s="9">
        <f t="shared" si="10"/>
        <v>0</v>
      </c>
      <c r="O21" s="9">
        <f t="shared" si="10"/>
        <v>0</v>
      </c>
      <c r="P21" s="9">
        <f t="shared" si="10"/>
        <v>0</v>
      </c>
      <c r="Q21" s="9">
        <f t="shared" si="10"/>
        <v>0</v>
      </c>
      <c r="R21" s="9">
        <f t="shared" si="10"/>
        <v>0</v>
      </c>
      <c r="S21" s="59">
        <f t="shared" si="2"/>
        <v>0</v>
      </c>
    </row>
    <row r="22" spans="1:19" ht="15">
      <c r="A22" s="12"/>
      <c r="B22" s="12"/>
      <c r="C22" s="48">
        <v>0</v>
      </c>
      <c r="D22" s="9">
        <f>$C$22</f>
        <v>0</v>
      </c>
      <c r="E22" s="9">
        <f aca="true" t="shared" si="11" ref="E22:R22">$C$22</f>
        <v>0</v>
      </c>
      <c r="F22" s="9">
        <f t="shared" si="11"/>
        <v>0</v>
      </c>
      <c r="G22" s="9">
        <f t="shared" si="11"/>
        <v>0</v>
      </c>
      <c r="H22" s="9">
        <f t="shared" si="11"/>
        <v>0</v>
      </c>
      <c r="I22" s="9">
        <f t="shared" si="11"/>
        <v>0</v>
      </c>
      <c r="J22" s="9">
        <f t="shared" si="11"/>
        <v>0</v>
      </c>
      <c r="K22" s="9">
        <f t="shared" si="11"/>
        <v>0</v>
      </c>
      <c r="L22" s="9">
        <f t="shared" si="11"/>
        <v>0</v>
      </c>
      <c r="M22" s="9">
        <f t="shared" si="11"/>
        <v>0</v>
      </c>
      <c r="N22" s="9">
        <f t="shared" si="11"/>
        <v>0</v>
      </c>
      <c r="O22" s="9">
        <f t="shared" si="11"/>
        <v>0</v>
      </c>
      <c r="P22" s="9">
        <f t="shared" si="11"/>
        <v>0</v>
      </c>
      <c r="Q22" s="9">
        <f t="shared" si="11"/>
        <v>0</v>
      </c>
      <c r="R22" s="9">
        <f t="shared" si="11"/>
        <v>0</v>
      </c>
      <c r="S22" s="59">
        <f t="shared" si="2"/>
        <v>0</v>
      </c>
    </row>
    <row r="23" spans="1:19" ht="15">
      <c r="A23" s="12"/>
      <c r="B23" s="12"/>
      <c r="C23" s="48">
        <v>0</v>
      </c>
      <c r="D23" s="9">
        <f>$C$23</f>
        <v>0</v>
      </c>
      <c r="E23" s="9">
        <f aca="true" t="shared" si="12" ref="E23:R23">$C$23</f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59">
        <f t="shared" si="2"/>
        <v>0</v>
      </c>
    </row>
    <row r="24" spans="1:19" ht="15">
      <c r="A24" s="12"/>
      <c r="B24" s="12"/>
      <c r="C24" s="48">
        <v>0</v>
      </c>
      <c r="D24" s="9">
        <f>$C$24</f>
        <v>0</v>
      </c>
      <c r="E24" s="9">
        <f aca="true" t="shared" si="13" ref="E24:R24">$C$24</f>
        <v>0</v>
      </c>
      <c r="F24" s="9">
        <f t="shared" si="13"/>
        <v>0</v>
      </c>
      <c r="G24" s="9">
        <f t="shared" si="13"/>
        <v>0</v>
      </c>
      <c r="H24" s="9">
        <f t="shared" si="13"/>
        <v>0</v>
      </c>
      <c r="I24" s="9">
        <f t="shared" si="13"/>
        <v>0</v>
      </c>
      <c r="J24" s="9">
        <f t="shared" si="13"/>
        <v>0</v>
      </c>
      <c r="K24" s="9">
        <f t="shared" si="13"/>
        <v>0</v>
      </c>
      <c r="L24" s="9">
        <f t="shared" si="13"/>
        <v>0</v>
      </c>
      <c r="M24" s="9">
        <f t="shared" si="13"/>
        <v>0</v>
      </c>
      <c r="N24" s="9">
        <f t="shared" si="13"/>
        <v>0</v>
      </c>
      <c r="O24" s="9">
        <f t="shared" si="13"/>
        <v>0</v>
      </c>
      <c r="P24" s="9">
        <f t="shared" si="13"/>
        <v>0</v>
      </c>
      <c r="Q24" s="9">
        <f t="shared" si="13"/>
        <v>0</v>
      </c>
      <c r="R24" s="9">
        <f t="shared" si="13"/>
        <v>0</v>
      </c>
      <c r="S24" s="59">
        <f t="shared" si="2"/>
        <v>0</v>
      </c>
    </row>
    <row r="25" spans="1:19" ht="15">
      <c r="A25" s="12"/>
      <c r="B25" s="12"/>
      <c r="C25" s="48">
        <v>0</v>
      </c>
      <c r="D25" s="9">
        <f>$C$25</f>
        <v>0</v>
      </c>
      <c r="E25" s="9">
        <f aca="true" t="shared" si="14" ref="E25:R25">$C$25</f>
        <v>0</v>
      </c>
      <c r="F25" s="9">
        <f t="shared" si="14"/>
        <v>0</v>
      </c>
      <c r="G25" s="9">
        <f t="shared" si="14"/>
        <v>0</v>
      </c>
      <c r="H25" s="9">
        <f t="shared" si="14"/>
        <v>0</v>
      </c>
      <c r="I25" s="9">
        <f t="shared" si="14"/>
        <v>0</v>
      </c>
      <c r="J25" s="9">
        <f t="shared" si="14"/>
        <v>0</v>
      </c>
      <c r="K25" s="9">
        <f t="shared" si="14"/>
        <v>0</v>
      </c>
      <c r="L25" s="9">
        <f t="shared" si="14"/>
        <v>0</v>
      </c>
      <c r="M25" s="9">
        <f t="shared" si="14"/>
        <v>0</v>
      </c>
      <c r="N25" s="9">
        <f t="shared" si="14"/>
        <v>0</v>
      </c>
      <c r="O25" s="9">
        <f t="shared" si="14"/>
        <v>0</v>
      </c>
      <c r="P25" s="9">
        <f t="shared" si="14"/>
        <v>0</v>
      </c>
      <c r="Q25" s="9">
        <f t="shared" si="14"/>
        <v>0</v>
      </c>
      <c r="R25" s="9">
        <f t="shared" si="14"/>
        <v>0</v>
      </c>
      <c r="S25" s="59">
        <f t="shared" si="2"/>
        <v>0</v>
      </c>
    </row>
    <row r="26" spans="1:19" ht="15">
      <c r="A26" s="12"/>
      <c r="B26" s="12"/>
      <c r="C26" s="48">
        <v>0</v>
      </c>
      <c r="D26" s="9">
        <f>$C$26</f>
        <v>0</v>
      </c>
      <c r="E26" s="9">
        <f aca="true" t="shared" si="15" ref="E26:R26">$C$26</f>
        <v>0</v>
      </c>
      <c r="F26" s="9">
        <f t="shared" si="15"/>
        <v>0</v>
      </c>
      <c r="G26" s="9">
        <f t="shared" si="15"/>
        <v>0</v>
      </c>
      <c r="H26" s="9">
        <f t="shared" si="15"/>
        <v>0</v>
      </c>
      <c r="I26" s="9">
        <f t="shared" si="15"/>
        <v>0</v>
      </c>
      <c r="J26" s="9">
        <f t="shared" si="15"/>
        <v>0</v>
      </c>
      <c r="K26" s="9">
        <f t="shared" si="15"/>
        <v>0</v>
      </c>
      <c r="L26" s="9">
        <f t="shared" si="15"/>
        <v>0</v>
      </c>
      <c r="M26" s="9">
        <f t="shared" si="15"/>
        <v>0</v>
      </c>
      <c r="N26" s="9">
        <f t="shared" si="15"/>
        <v>0</v>
      </c>
      <c r="O26" s="9">
        <f t="shared" si="15"/>
        <v>0</v>
      </c>
      <c r="P26" s="9">
        <f t="shared" si="15"/>
        <v>0</v>
      </c>
      <c r="Q26" s="9">
        <f t="shared" si="15"/>
        <v>0</v>
      </c>
      <c r="R26" s="9">
        <f t="shared" si="15"/>
        <v>0</v>
      </c>
      <c r="S26" s="59">
        <f t="shared" si="2"/>
        <v>0</v>
      </c>
    </row>
    <row r="27" spans="1:19" ht="15">
      <c r="A27" s="12"/>
      <c r="B27" s="12"/>
      <c r="C27" s="48">
        <v>0</v>
      </c>
      <c r="D27" s="9">
        <f>$C$27</f>
        <v>0</v>
      </c>
      <c r="E27" s="9">
        <f aca="true" t="shared" si="16" ref="E27:R27">$C$27</f>
        <v>0</v>
      </c>
      <c r="F27" s="9">
        <f t="shared" si="16"/>
        <v>0</v>
      </c>
      <c r="G27" s="9">
        <f t="shared" si="16"/>
        <v>0</v>
      </c>
      <c r="H27" s="9">
        <f t="shared" si="16"/>
        <v>0</v>
      </c>
      <c r="I27" s="9">
        <f t="shared" si="16"/>
        <v>0</v>
      </c>
      <c r="J27" s="9">
        <f t="shared" si="16"/>
        <v>0</v>
      </c>
      <c r="K27" s="9">
        <f t="shared" si="16"/>
        <v>0</v>
      </c>
      <c r="L27" s="9">
        <f t="shared" si="16"/>
        <v>0</v>
      </c>
      <c r="M27" s="9">
        <f t="shared" si="16"/>
        <v>0</v>
      </c>
      <c r="N27" s="9">
        <f t="shared" si="16"/>
        <v>0</v>
      </c>
      <c r="O27" s="9">
        <f t="shared" si="16"/>
        <v>0</v>
      </c>
      <c r="P27" s="9">
        <f t="shared" si="16"/>
        <v>0</v>
      </c>
      <c r="Q27" s="9">
        <f t="shared" si="16"/>
        <v>0</v>
      </c>
      <c r="R27" s="9">
        <f t="shared" si="16"/>
        <v>0</v>
      </c>
      <c r="S27" s="59">
        <f t="shared" si="2"/>
        <v>0</v>
      </c>
    </row>
    <row r="28" spans="1:21" ht="15">
      <c r="A28" s="12"/>
      <c r="B28" s="12"/>
      <c r="C28" s="48">
        <v>0</v>
      </c>
      <c r="D28" s="9">
        <f>$C$28</f>
        <v>0</v>
      </c>
      <c r="E28" s="9">
        <f aca="true" t="shared" si="17" ref="E28:R28">$C$28</f>
        <v>0</v>
      </c>
      <c r="F28" s="9">
        <f t="shared" si="17"/>
        <v>0</v>
      </c>
      <c r="G28" s="9">
        <f t="shared" si="17"/>
        <v>0</v>
      </c>
      <c r="H28" s="9">
        <f t="shared" si="17"/>
        <v>0</v>
      </c>
      <c r="I28" s="9">
        <f t="shared" si="17"/>
        <v>0</v>
      </c>
      <c r="J28" s="9">
        <f t="shared" si="17"/>
        <v>0</v>
      </c>
      <c r="K28" s="9">
        <f t="shared" si="17"/>
        <v>0</v>
      </c>
      <c r="L28" s="9">
        <f t="shared" si="17"/>
        <v>0</v>
      </c>
      <c r="M28" s="9">
        <f t="shared" si="17"/>
        <v>0</v>
      </c>
      <c r="N28" s="9">
        <f t="shared" si="17"/>
        <v>0</v>
      </c>
      <c r="O28" s="9">
        <f t="shared" si="17"/>
        <v>0</v>
      </c>
      <c r="P28" s="9">
        <f t="shared" si="17"/>
        <v>0</v>
      </c>
      <c r="Q28" s="9">
        <f t="shared" si="17"/>
        <v>0</v>
      </c>
      <c r="R28" s="9">
        <f t="shared" si="17"/>
        <v>0</v>
      </c>
      <c r="S28" s="59">
        <f t="shared" si="2"/>
        <v>0</v>
      </c>
      <c r="U28" s="36" t="s">
        <v>8</v>
      </c>
    </row>
    <row r="29" spans="1:19" ht="15">
      <c r="A29" s="12"/>
      <c r="B29" s="12"/>
      <c r="C29" s="48">
        <v>0</v>
      </c>
      <c r="D29" s="9">
        <f>$C$29</f>
        <v>0</v>
      </c>
      <c r="E29" s="9">
        <f aca="true" t="shared" si="18" ref="E29:R29">$C$29</f>
        <v>0</v>
      </c>
      <c r="F29" s="9">
        <f t="shared" si="18"/>
        <v>0</v>
      </c>
      <c r="G29" s="9">
        <f t="shared" si="18"/>
        <v>0</v>
      </c>
      <c r="H29" s="9">
        <f t="shared" si="18"/>
        <v>0</v>
      </c>
      <c r="I29" s="9">
        <f t="shared" si="18"/>
        <v>0</v>
      </c>
      <c r="J29" s="9">
        <f t="shared" si="18"/>
        <v>0</v>
      </c>
      <c r="K29" s="9">
        <f t="shared" si="18"/>
        <v>0</v>
      </c>
      <c r="L29" s="9">
        <f t="shared" si="18"/>
        <v>0</v>
      </c>
      <c r="M29" s="9">
        <f t="shared" si="18"/>
        <v>0</v>
      </c>
      <c r="N29" s="9">
        <f t="shared" si="18"/>
        <v>0</v>
      </c>
      <c r="O29" s="9">
        <f t="shared" si="18"/>
        <v>0</v>
      </c>
      <c r="P29" s="9">
        <f t="shared" si="18"/>
        <v>0</v>
      </c>
      <c r="Q29" s="9">
        <f t="shared" si="18"/>
        <v>0</v>
      </c>
      <c r="R29" s="9">
        <f t="shared" si="18"/>
        <v>0</v>
      </c>
      <c r="S29" s="59">
        <f t="shared" si="2"/>
        <v>0</v>
      </c>
    </row>
    <row r="30" spans="1:19" ht="15">
      <c r="A30" s="12"/>
      <c r="B30" s="12"/>
      <c r="C30" s="48">
        <v>0</v>
      </c>
      <c r="D30" s="9">
        <f>$C$30</f>
        <v>0</v>
      </c>
      <c r="E30" s="9">
        <f aca="true" t="shared" si="19" ref="E30:R30">$C$30</f>
        <v>0</v>
      </c>
      <c r="F30" s="9">
        <f t="shared" si="19"/>
        <v>0</v>
      </c>
      <c r="G30" s="9">
        <f t="shared" si="19"/>
        <v>0</v>
      </c>
      <c r="H30" s="9">
        <f t="shared" si="19"/>
        <v>0</v>
      </c>
      <c r="I30" s="9">
        <f t="shared" si="19"/>
        <v>0</v>
      </c>
      <c r="J30" s="9">
        <f t="shared" si="19"/>
        <v>0</v>
      </c>
      <c r="K30" s="9">
        <f t="shared" si="19"/>
        <v>0</v>
      </c>
      <c r="L30" s="9">
        <f t="shared" si="19"/>
        <v>0</v>
      </c>
      <c r="M30" s="9">
        <f t="shared" si="19"/>
        <v>0</v>
      </c>
      <c r="N30" s="9">
        <f t="shared" si="19"/>
        <v>0</v>
      </c>
      <c r="O30" s="9">
        <f t="shared" si="19"/>
        <v>0</v>
      </c>
      <c r="P30" s="9">
        <f t="shared" si="19"/>
        <v>0</v>
      </c>
      <c r="Q30" s="9">
        <f t="shared" si="19"/>
        <v>0</v>
      </c>
      <c r="R30" s="9">
        <f t="shared" si="19"/>
        <v>0</v>
      </c>
      <c r="S30" s="59">
        <f t="shared" si="2"/>
        <v>0</v>
      </c>
    </row>
    <row r="31" spans="1:19" ht="15">
      <c r="A31" s="13"/>
      <c r="B31" s="13"/>
      <c r="C31" s="19">
        <v>0</v>
      </c>
      <c r="D31" s="14">
        <f>$C$31</f>
        <v>0</v>
      </c>
      <c r="E31" s="14">
        <f aca="true" t="shared" si="20" ref="E31:R31">$C$31</f>
        <v>0</v>
      </c>
      <c r="F31" s="14">
        <f t="shared" si="20"/>
        <v>0</v>
      </c>
      <c r="G31" s="14">
        <f t="shared" si="20"/>
        <v>0</v>
      </c>
      <c r="H31" s="14">
        <f t="shared" si="20"/>
        <v>0</v>
      </c>
      <c r="I31" s="14">
        <f t="shared" si="20"/>
        <v>0</v>
      </c>
      <c r="J31" s="14">
        <f t="shared" si="20"/>
        <v>0</v>
      </c>
      <c r="K31" s="14">
        <f t="shared" si="20"/>
        <v>0</v>
      </c>
      <c r="L31" s="14">
        <f t="shared" si="20"/>
        <v>0</v>
      </c>
      <c r="M31" s="14">
        <f t="shared" si="20"/>
        <v>0</v>
      </c>
      <c r="N31" s="14">
        <f t="shared" si="20"/>
        <v>0</v>
      </c>
      <c r="O31" s="14">
        <f t="shared" si="20"/>
        <v>0</v>
      </c>
      <c r="P31" s="14">
        <f t="shared" si="20"/>
        <v>0</v>
      </c>
      <c r="Q31" s="14">
        <f t="shared" si="20"/>
        <v>0</v>
      </c>
      <c r="R31" s="14">
        <f t="shared" si="20"/>
        <v>0</v>
      </c>
      <c r="S31" s="61">
        <f t="shared" si="2"/>
        <v>0</v>
      </c>
    </row>
    <row r="32" spans="1:18" ht="15">
      <c r="A32" s="50"/>
      <c r="B32" s="50"/>
      <c r="C32" s="32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64" t="s">
        <v>8</v>
      </c>
    </row>
    <row r="33" spans="1:19" ht="15">
      <c r="A33" s="55" t="s">
        <v>57</v>
      </c>
      <c r="B33" s="52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5">
      <c r="A34" s="6" t="s">
        <v>18</v>
      </c>
      <c r="B34" s="6"/>
      <c r="C34" s="48">
        <v>0</v>
      </c>
      <c r="D34" s="9">
        <f>$C$34</f>
        <v>0</v>
      </c>
      <c r="E34" s="9">
        <f aca="true" t="shared" si="21" ref="E34:R34">$C$34</f>
        <v>0</v>
      </c>
      <c r="F34" s="9">
        <f t="shared" si="21"/>
        <v>0</v>
      </c>
      <c r="G34" s="9">
        <f t="shared" si="21"/>
        <v>0</v>
      </c>
      <c r="H34" s="9">
        <f t="shared" si="21"/>
        <v>0</v>
      </c>
      <c r="I34" s="9">
        <f t="shared" si="21"/>
        <v>0</v>
      </c>
      <c r="J34" s="9">
        <f t="shared" si="21"/>
        <v>0</v>
      </c>
      <c r="K34" s="9">
        <f t="shared" si="21"/>
        <v>0</v>
      </c>
      <c r="L34" s="9">
        <f t="shared" si="21"/>
        <v>0</v>
      </c>
      <c r="M34" s="9">
        <f t="shared" si="21"/>
        <v>0</v>
      </c>
      <c r="N34" s="9">
        <f t="shared" si="21"/>
        <v>0</v>
      </c>
      <c r="O34" s="9">
        <f t="shared" si="21"/>
        <v>0</v>
      </c>
      <c r="P34" s="9">
        <f t="shared" si="21"/>
        <v>0</v>
      </c>
      <c r="Q34" s="9">
        <f t="shared" si="21"/>
        <v>0</v>
      </c>
      <c r="R34" s="9">
        <f t="shared" si="21"/>
        <v>0</v>
      </c>
      <c r="S34" s="59">
        <f t="shared" si="2"/>
        <v>0</v>
      </c>
    </row>
    <row r="35" spans="1:19" ht="15">
      <c r="A35" s="6" t="s">
        <v>19</v>
      </c>
      <c r="B35" s="6"/>
      <c r="C35" s="48">
        <v>0</v>
      </c>
      <c r="D35" s="9">
        <f>$C$35*3</f>
        <v>0</v>
      </c>
      <c r="E35" s="9">
        <f aca="true" t="shared" si="22" ref="E35:R35">$C$35</f>
        <v>0</v>
      </c>
      <c r="F35" s="9">
        <f t="shared" si="22"/>
        <v>0</v>
      </c>
      <c r="G35" s="9">
        <f t="shared" si="22"/>
        <v>0</v>
      </c>
      <c r="H35" s="9">
        <f t="shared" si="22"/>
        <v>0</v>
      </c>
      <c r="I35" s="9">
        <f t="shared" si="22"/>
        <v>0</v>
      </c>
      <c r="J35" s="9">
        <f t="shared" si="22"/>
        <v>0</v>
      </c>
      <c r="K35" s="9">
        <f t="shared" si="22"/>
        <v>0</v>
      </c>
      <c r="L35" s="9">
        <f t="shared" si="22"/>
        <v>0</v>
      </c>
      <c r="M35" s="9">
        <f t="shared" si="22"/>
        <v>0</v>
      </c>
      <c r="N35" s="9">
        <f t="shared" si="22"/>
        <v>0</v>
      </c>
      <c r="O35" s="9">
        <f t="shared" si="22"/>
        <v>0</v>
      </c>
      <c r="P35" s="9">
        <f t="shared" si="22"/>
        <v>0</v>
      </c>
      <c r="Q35" s="9">
        <f t="shared" si="22"/>
        <v>0</v>
      </c>
      <c r="R35" s="9">
        <f t="shared" si="22"/>
        <v>0</v>
      </c>
      <c r="S35" s="59">
        <f t="shared" si="2"/>
        <v>0</v>
      </c>
    </row>
    <row r="36" spans="1:19" ht="15">
      <c r="A36" s="13" t="s">
        <v>20</v>
      </c>
      <c r="B36" s="13"/>
      <c r="C36" s="19">
        <v>0</v>
      </c>
      <c r="D36" s="14">
        <f>$C$36*3</f>
        <v>0</v>
      </c>
      <c r="E36" s="14">
        <f aca="true" t="shared" si="23" ref="E36:R36">$C$36</f>
        <v>0</v>
      </c>
      <c r="F36" s="14">
        <f t="shared" si="23"/>
        <v>0</v>
      </c>
      <c r="G36" s="14">
        <f t="shared" si="23"/>
        <v>0</v>
      </c>
      <c r="H36" s="14">
        <f t="shared" si="23"/>
        <v>0</v>
      </c>
      <c r="I36" s="14">
        <f t="shared" si="23"/>
        <v>0</v>
      </c>
      <c r="J36" s="14">
        <f t="shared" si="23"/>
        <v>0</v>
      </c>
      <c r="K36" s="14">
        <f t="shared" si="23"/>
        <v>0</v>
      </c>
      <c r="L36" s="14">
        <f t="shared" si="23"/>
        <v>0</v>
      </c>
      <c r="M36" s="14">
        <f t="shared" si="23"/>
        <v>0</v>
      </c>
      <c r="N36" s="14">
        <f t="shared" si="23"/>
        <v>0</v>
      </c>
      <c r="O36" s="14">
        <f t="shared" si="23"/>
        <v>0</v>
      </c>
      <c r="P36" s="14">
        <f t="shared" si="23"/>
        <v>0</v>
      </c>
      <c r="Q36" s="14">
        <f t="shared" si="23"/>
        <v>0</v>
      </c>
      <c r="R36" s="14">
        <f t="shared" si="23"/>
        <v>0</v>
      </c>
      <c r="S36" s="59">
        <f t="shared" si="2"/>
        <v>0</v>
      </c>
    </row>
    <row r="37" spans="1:20" ht="15">
      <c r="A37" s="13" t="s">
        <v>21</v>
      </c>
      <c r="B37" s="13"/>
      <c r="C37" s="13"/>
      <c r="D37" s="14">
        <f>SUM(D12:D36)</f>
        <v>0</v>
      </c>
      <c r="E37" s="14">
        <f aca="true" t="shared" si="24" ref="E37:R37">SUM(E12:E36)</f>
        <v>0</v>
      </c>
      <c r="F37" s="14">
        <f t="shared" si="24"/>
        <v>0</v>
      </c>
      <c r="G37" s="14">
        <f t="shared" si="24"/>
        <v>0</v>
      </c>
      <c r="H37" s="14">
        <f t="shared" si="24"/>
        <v>0</v>
      </c>
      <c r="I37" s="14">
        <f t="shared" si="24"/>
        <v>0</v>
      </c>
      <c r="J37" s="14">
        <f t="shared" si="24"/>
        <v>0</v>
      </c>
      <c r="K37" s="14">
        <f t="shared" si="24"/>
        <v>0</v>
      </c>
      <c r="L37" s="14">
        <f t="shared" si="24"/>
        <v>0</v>
      </c>
      <c r="M37" s="14">
        <f t="shared" si="24"/>
        <v>0</v>
      </c>
      <c r="N37" s="14">
        <f t="shared" si="24"/>
        <v>0</v>
      </c>
      <c r="O37" s="14">
        <f>SUM(O12:O36)</f>
        <v>0</v>
      </c>
      <c r="P37" s="14">
        <f>SUM(P12:P36)</f>
        <v>0</v>
      </c>
      <c r="Q37" s="14">
        <f t="shared" si="24"/>
        <v>0</v>
      </c>
      <c r="R37" s="14">
        <f t="shared" si="24"/>
        <v>0</v>
      </c>
      <c r="S37" s="60">
        <f>SUM(S12:S36)</f>
        <v>0</v>
      </c>
      <c r="T37" t="s">
        <v>8</v>
      </c>
    </row>
    <row r="38" spans="1:19" ht="15.75" thickBot="1">
      <c r="A38" s="6" t="s">
        <v>22</v>
      </c>
      <c r="B38" s="6"/>
      <c r="C38" s="49">
        <v>0.25</v>
      </c>
      <c r="D38" s="9">
        <f>D37*$C$38</f>
        <v>0</v>
      </c>
      <c r="E38" s="9">
        <f aca="true" t="shared" si="25" ref="E38:N38">E37*$C$38</f>
        <v>0</v>
      </c>
      <c r="F38" s="9">
        <f t="shared" si="25"/>
        <v>0</v>
      </c>
      <c r="G38" s="9">
        <f t="shared" si="25"/>
        <v>0</v>
      </c>
      <c r="H38" s="9">
        <f t="shared" si="25"/>
        <v>0</v>
      </c>
      <c r="I38" s="9">
        <f t="shared" si="25"/>
        <v>0</v>
      </c>
      <c r="J38" s="9">
        <f t="shared" si="25"/>
        <v>0</v>
      </c>
      <c r="K38" s="9">
        <f t="shared" si="25"/>
        <v>0</v>
      </c>
      <c r="L38" s="9">
        <f t="shared" si="25"/>
        <v>0</v>
      </c>
      <c r="M38" s="9">
        <f t="shared" si="25"/>
        <v>0</v>
      </c>
      <c r="N38" s="9">
        <f t="shared" si="25"/>
        <v>0</v>
      </c>
      <c r="O38" s="9">
        <f>O37*$C$38</f>
        <v>0</v>
      </c>
      <c r="P38" s="9">
        <f>P37*$C$38</f>
        <v>0</v>
      </c>
      <c r="Q38" s="9">
        <f>Q37*0.25</f>
        <v>0</v>
      </c>
      <c r="R38" s="9">
        <f>R37*0.25</f>
        <v>0</v>
      </c>
      <c r="S38" s="62">
        <f>S37*0.25</f>
        <v>0</v>
      </c>
    </row>
    <row r="39" spans="1:19" ht="15.75" thickBot="1">
      <c r="A39" s="16" t="s">
        <v>6</v>
      </c>
      <c r="B39" s="37"/>
      <c r="C39" s="37"/>
      <c r="D39" s="17">
        <f>SUM(D37:D38)</f>
        <v>0</v>
      </c>
      <c r="E39" s="17">
        <f aca="true" t="shared" si="26" ref="E39:R39">SUM(E37:E38)</f>
        <v>0</v>
      </c>
      <c r="F39" s="17">
        <f t="shared" si="26"/>
        <v>0</v>
      </c>
      <c r="G39" s="17">
        <f t="shared" si="26"/>
        <v>0</v>
      </c>
      <c r="H39" s="17">
        <f t="shared" si="26"/>
        <v>0</v>
      </c>
      <c r="I39" s="17">
        <f t="shared" si="26"/>
        <v>0</v>
      </c>
      <c r="J39" s="17">
        <f t="shared" si="26"/>
        <v>0</v>
      </c>
      <c r="K39" s="17">
        <f t="shared" si="26"/>
        <v>0</v>
      </c>
      <c r="L39" s="17">
        <f t="shared" si="26"/>
        <v>0</v>
      </c>
      <c r="M39" s="17">
        <f t="shared" si="26"/>
        <v>0</v>
      </c>
      <c r="N39" s="17">
        <f t="shared" si="26"/>
        <v>0</v>
      </c>
      <c r="O39" s="17">
        <f>SUM(O37:O38)</f>
        <v>0</v>
      </c>
      <c r="P39" s="17">
        <f>SUM(P37:P38)</f>
        <v>0</v>
      </c>
      <c r="Q39" s="17">
        <f t="shared" si="26"/>
        <v>0</v>
      </c>
      <c r="R39" s="17">
        <f t="shared" si="26"/>
        <v>0</v>
      </c>
      <c r="S39" s="63">
        <f>SUM(S37:S38)</f>
        <v>0</v>
      </c>
    </row>
    <row r="40" spans="1:19" ht="15">
      <c r="A40" s="65"/>
      <c r="B40" s="65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</row>
    <row r="41" spans="1:21" ht="15">
      <c r="A41" s="69" t="s">
        <v>59</v>
      </c>
      <c r="B41" s="50"/>
      <c r="C41" s="50"/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60">
        <f>SUM(D41:R41)</f>
        <v>0</v>
      </c>
      <c r="U41" s="36" t="s">
        <v>8</v>
      </c>
    </row>
    <row r="42" spans="1:21" ht="15">
      <c r="A42" s="69" t="s">
        <v>60</v>
      </c>
      <c r="B42" s="50"/>
      <c r="C42" s="50"/>
      <c r="D42" s="15">
        <f>D39-D41</f>
        <v>0</v>
      </c>
      <c r="E42" s="15">
        <f aca="true" t="shared" si="27" ref="E42:R42">E39-E41</f>
        <v>0</v>
      </c>
      <c r="F42" s="15">
        <f t="shared" si="27"/>
        <v>0</v>
      </c>
      <c r="G42" s="15">
        <f t="shared" si="27"/>
        <v>0</v>
      </c>
      <c r="H42" s="15">
        <f t="shared" si="27"/>
        <v>0</v>
      </c>
      <c r="I42" s="15">
        <f t="shared" si="27"/>
        <v>0</v>
      </c>
      <c r="J42" s="15">
        <f t="shared" si="27"/>
        <v>0</v>
      </c>
      <c r="K42" s="15">
        <f t="shared" si="27"/>
        <v>0</v>
      </c>
      <c r="L42" s="15">
        <f t="shared" si="27"/>
        <v>0</v>
      </c>
      <c r="M42" s="15">
        <f t="shared" si="27"/>
        <v>0</v>
      </c>
      <c r="N42" s="15">
        <f t="shared" si="27"/>
        <v>0</v>
      </c>
      <c r="O42" s="15">
        <f t="shared" si="27"/>
        <v>0</v>
      </c>
      <c r="P42" s="15">
        <f t="shared" si="27"/>
        <v>0</v>
      </c>
      <c r="Q42" s="15">
        <f t="shared" si="27"/>
        <v>0</v>
      </c>
      <c r="R42" s="15">
        <f t="shared" si="27"/>
        <v>0</v>
      </c>
      <c r="S42" s="60">
        <f>S39-S41</f>
        <v>0</v>
      </c>
      <c r="U42" s="36"/>
    </row>
    <row r="43" ht="15.75" thickBot="1"/>
    <row r="44" spans="1:19" ht="27" thickBot="1">
      <c r="A44" s="39" t="s">
        <v>23</v>
      </c>
      <c r="B44" s="40" t="s">
        <v>50</v>
      </c>
      <c r="C44" s="40" t="s">
        <v>51</v>
      </c>
      <c r="D44" s="40" t="s">
        <v>6</v>
      </c>
      <c r="E44" s="18"/>
      <c r="F44" s="18"/>
      <c r="G44" s="18"/>
      <c r="S44" t="s">
        <v>8</v>
      </c>
    </row>
    <row r="45" spans="1:13" ht="15">
      <c r="A45" s="19" t="s">
        <v>24</v>
      </c>
      <c r="B45" s="99">
        <v>1</v>
      </c>
      <c r="C45" s="20">
        <v>0</v>
      </c>
      <c r="D45" s="20">
        <f>B45*C45</f>
        <v>0</v>
      </c>
      <c r="F45" s="18"/>
      <c r="G45" s="18"/>
      <c r="M45" t="s">
        <v>8</v>
      </c>
    </row>
    <row r="46" spans="1:7" ht="15">
      <c r="A46" s="21" t="s">
        <v>25</v>
      </c>
      <c r="B46" s="99">
        <v>1</v>
      </c>
      <c r="C46" s="20">
        <v>0</v>
      </c>
      <c r="D46" s="20">
        <f>B46*C46</f>
        <v>0</v>
      </c>
      <c r="F46" s="18"/>
      <c r="G46" s="18"/>
    </row>
    <row r="47" spans="1:7" ht="15">
      <c r="A47" s="20" t="s">
        <v>26</v>
      </c>
      <c r="B47" s="99">
        <v>1</v>
      </c>
      <c r="C47" s="20">
        <v>0</v>
      </c>
      <c r="D47" s="20">
        <f>B47*C47</f>
        <v>0</v>
      </c>
      <c r="F47" s="18"/>
      <c r="G47" s="18"/>
    </row>
    <row r="48" spans="1:7" ht="15">
      <c r="A48" s="22" t="s">
        <v>27</v>
      </c>
      <c r="B48" s="99">
        <v>1</v>
      </c>
      <c r="C48" s="20">
        <v>0</v>
      </c>
      <c r="D48" s="20">
        <f>B48*C48</f>
        <v>0</v>
      </c>
      <c r="F48" s="18"/>
      <c r="G48" s="18"/>
    </row>
    <row r="49" spans="1:7" ht="15.75" thickBot="1">
      <c r="A49" s="23" t="s">
        <v>28</v>
      </c>
      <c r="B49" s="99">
        <v>1</v>
      </c>
      <c r="C49" s="20">
        <v>0</v>
      </c>
      <c r="D49" s="20">
        <f>B49*C49</f>
        <v>0</v>
      </c>
      <c r="F49" s="18"/>
      <c r="G49" s="18"/>
    </row>
    <row r="50" spans="1:6" ht="15.75" thickBot="1">
      <c r="A50" s="24" t="s">
        <v>29</v>
      </c>
      <c r="B50" s="38"/>
      <c r="D50" s="44">
        <f>SUM(D45:D49)</f>
        <v>0</v>
      </c>
      <c r="F50" s="18"/>
    </row>
    <row r="51" spans="1:7" ht="15.75" thickBot="1">
      <c r="A51" s="18"/>
      <c r="B51" s="18"/>
      <c r="C51" s="18"/>
      <c r="D51" s="18"/>
      <c r="F51" s="18"/>
      <c r="G51" s="18"/>
    </row>
    <row r="52" spans="1:7" ht="15.75" thickBot="1">
      <c r="A52" s="25" t="s">
        <v>30</v>
      </c>
      <c r="B52" s="40" t="s">
        <v>50</v>
      </c>
      <c r="C52" s="40" t="s">
        <v>51</v>
      </c>
      <c r="D52" s="40" t="s">
        <v>51</v>
      </c>
      <c r="F52" s="26"/>
      <c r="G52" s="26"/>
    </row>
    <row r="53" spans="1:4" ht="15">
      <c r="A53" s="27" t="s">
        <v>31</v>
      </c>
      <c r="B53" s="42">
        <v>0</v>
      </c>
      <c r="C53" s="28">
        <v>0</v>
      </c>
      <c r="D53" s="20">
        <f aca="true" t="shared" si="28" ref="D53:D61">B53*C53</f>
        <v>0</v>
      </c>
    </row>
    <row r="54" spans="1:4" ht="15">
      <c r="A54" s="29" t="s">
        <v>32</v>
      </c>
      <c r="B54" s="42">
        <v>0</v>
      </c>
      <c r="C54" s="28">
        <v>0</v>
      </c>
      <c r="D54" s="20">
        <f t="shared" si="28"/>
        <v>0</v>
      </c>
    </row>
    <row r="55" spans="1:4" ht="15">
      <c r="A55" s="29" t="s">
        <v>33</v>
      </c>
      <c r="B55" s="42">
        <v>0</v>
      </c>
      <c r="C55" s="28">
        <v>0</v>
      </c>
      <c r="D55" s="20">
        <f t="shared" si="28"/>
        <v>0</v>
      </c>
    </row>
    <row r="56" spans="1:4" ht="15">
      <c r="A56" s="29" t="s">
        <v>34</v>
      </c>
      <c r="B56" s="42">
        <v>0</v>
      </c>
      <c r="C56" s="28">
        <v>0</v>
      </c>
      <c r="D56" s="20">
        <f t="shared" si="28"/>
        <v>0</v>
      </c>
    </row>
    <row r="57" spans="1:4" ht="15">
      <c r="A57" s="29" t="s">
        <v>35</v>
      </c>
      <c r="B57" s="42">
        <v>0</v>
      </c>
      <c r="C57" s="28">
        <v>0</v>
      </c>
      <c r="D57" s="20">
        <f t="shared" si="28"/>
        <v>0</v>
      </c>
    </row>
    <row r="58" spans="1:4" ht="15">
      <c r="A58" s="29" t="s">
        <v>49</v>
      </c>
      <c r="B58" s="42">
        <v>0</v>
      </c>
      <c r="C58" s="28">
        <v>0</v>
      </c>
      <c r="D58" s="20">
        <f t="shared" si="28"/>
        <v>0</v>
      </c>
    </row>
    <row r="59" spans="1:4" ht="15">
      <c r="A59" s="29" t="s">
        <v>48</v>
      </c>
      <c r="B59" s="42">
        <v>0</v>
      </c>
      <c r="C59" s="28">
        <v>0</v>
      </c>
      <c r="D59" s="20">
        <f t="shared" si="28"/>
        <v>0</v>
      </c>
    </row>
    <row r="60" spans="1:4" ht="15">
      <c r="A60" s="30" t="s">
        <v>36</v>
      </c>
      <c r="B60" s="42">
        <v>0</v>
      </c>
      <c r="C60" s="28">
        <v>0</v>
      </c>
      <c r="D60" s="20">
        <f t="shared" si="28"/>
        <v>0</v>
      </c>
    </row>
    <row r="61" spans="1:4" ht="15.75" thickBot="1">
      <c r="A61" s="30" t="s">
        <v>47</v>
      </c>
      <c r="B61" s="42">
        <v>0</v>
      </c>
      <c r="C61" s="28">
        <v>0</v>
      </c>
      <c r="D61" s="20">
        <f t="shared" si="28"/>
        <v>0</v>
      </c>
    </row>
    <row r="62" spans="1:7" ht="15.75" thickBot="1">
      <c r="A62" s="24" t="s">
        <v>52</v>
      </c>
      <c r="B62" s="38"/>
      <c r="D62" s="44">
        <f>SUM(D53:D61)</f>
        <v>0</v>
      </c>
      <c r="E62" s="31"/>
      <c r="F62" s="32"/>
      <c r="G62" s="26"/>
    </row>
    <row r="63" spans="2:6" ht="15.75" thickBot="1">
      <c r="B63" s="34"/>
      <c r="C63" s="34"/>
      <c r="D63" s="34"/>
      <c r="E63" s="33"/>
      <c r="F63" s="35"/>
    </row>
    <row r="64" spans="1:4" ht="15.75" thickBot="1">
      <c r="A64" s="24" t="s">
        <v>53</v>
      </c>
      <c r="B64" s="43">
        <f>B7</f>
        <v>0</v>
      </c>
      <c r="C64" s="100">
        <f>S39</f>
        <v>0</v>
      </c>
      <c r="D64" s="20">
        <f>B64*C64</f>
        <v>0</v>
      </c>
    </row>
    <row r="65" ht="15.75" thickBot="1"/>
    <row r="66" spans="1:4" ht="15.75" thickBot="1">
      <c r="A66" s="45" t="s">
        <v>54</v>
      </c>
      <c r="B66" s="43" t="s">
        <v>8</v>
      </c>
      <c r="D66" s="44">
        <f>D50+D62+D64</f>
        <v>0</v>
      </c>
    </row>
    <row r="67" ht="15.75" thickBot="1"/>
    <row r="68" spans="1:4" ht="15.75" thickBot="1">
      <c r="A68" s="45" t="s">
        <v>88</v>
      </c>
      <c r="B68" s="43">
        <f>B7</f>
        <v>0</v>
      </c>
      <c r="C68" s="100">
        <f>S41</f>
        <v>0</v>
      </c>
      <c r="D68" s="81">
        <f>B68*C68</f>
        <v>0</v>
      </c>
    </row>
    <row r="69" spans="1:4" s="74" customFormat="1" ht="15.75" thickBot="1">
      <c r="A69" s="45" t="s">
        <v>87</v>
      </c>
      <c r="B69" s="43"/>
      <c r="C69" s="100"/>
      <c r="D69" s="68">
        <v>0</v>
      </c>
    </row>
    <row r="70" spans="1:4" ht="15.75" thickBot="1">
      <c r="A70" s="45" t="s">
        <v>60</v>
      </c>
      <c r="B70" s="43" t="s">
        <v>8</v>
      </c>
      <c r="D70" s="44">
        <f>D66-D68</f>
        <v>0</v>
      </c>
    </row>
    <row r="73" ht="15">
      <c r="A73" t="s">
        <v>73</v>
      </c>
    </row>
    <row r="74" ht="15">
      <c r="A74" s="89" t="s">
        <v>86</v>
      </c>
    </row>
  </sheetData>
  <sheetProtection/>
  <printOptions/>
  <pageMargins left="0.45" right="0.45" top="1" bottom="0.5" header="0.3" footer="0.3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2.7109375" style="0" bestFit="1" customWidth="1"/>
    <col min="3" max="3" width="11.57421875" style="0" bestFit="1" customWidth="1"/>
    <col min="4" max="4" width="12.57421875" style="0" bestFit="1" customWidth="1"/>
    <col min="19" max="19" width="13.28125" style="0" customWidth="1"/>
  </cols>
  <sheetData>
    <row r="1" s="74" customFormat="1" ht="18.75">
      <c r="A1" s="87" t="s">
        <v>81</v>
      </c>
    </row>
    <row r="2" s="74" customFormat="1" ht="15">
      <c r="A2" s="88"/>
    </row>
    <row r="3" spans="1:8" s="74" customFormat="1" ht="15.75">
      <c r="A3" s="90" t="s">
        <v>75</v>
      </c>
      <c r="B3" s="86"/>
      <c r="C3" s="86"/>
      <c r="D3" s="86"/>
      <c r="E3" s="86"/>
      <c r="F3" s="86"/>
      <c r="G3" s="86"/>
      <c r="H3" s="91"/>
    </row>
    <row r="4" spans="1:8" s="74" customFormat="1" ht="15.75">
      <c r="A4" s="90" t="s">
        <v>76</v>
      </c>
      <c r="B4" s="86"/>
      <c r="C4" s="86"/>
      <c r="D4" s="86"/>
      <c r="E4" s="86"/>
      <c r="F4" s="86"/>
      <c r="G4" s="86"/>
      <c r="H4" s="91"/>
    </row>
    <row r="5" spans="1:8" s="74" customFormat="1" ht="15.75">
      <c r="A5" s="90" t="s">
        <v>77</v>
      </c>
      <c r="B5" s="86"/>
      <c r="C5" s="86"/>
      <c r="D5" s="86"/>
      <c r="E5" s="86"/>
      <c r="F5" s="86"/>
      <c r="G5" s="86"/>
      <c r="H5" s="91"/>
    </row>
    <row r="6" spans="1:8" s="74" customFormat="1" ht="15.75">
      <c r="A6" s="90" t="s">
        <v>78</v>
      </c>
      <c r="B6" s="86"/>
      <c r="C6" s="86"/>
      <c r="D6" s="86"/>
      <c r="E6" s="86"/>
      <c r="F6" s="86"/>
      <c r="G6" s="86"/>
      <c r="H6" s="91"/>
    </row>
    <row r="7" spans="1:8" s="74" customFormat="1" ht="15.75">
      <c r="A7" s="90" t="s">
        <v>89</v>
      </c>
      <c r="B7" s="86">
        <v>10</v>
      </c>
      <c r="C7" s="86"/>
      <c r="D7" s="86"/>
      <c r="E7" s="86"/>
      <c r="F7" s="86"/>
      <c r="G7" s="86"/>
      <c r="H7" s="91"/>
    </row>
    <row r="8" s="74" customFormat="1" ht="15">
      <c r="D8" s="74" t="s">
        <v>8</v>
      </c>
    </row>
    <row r="9" ht="18.75">
      <c r="A9" s="92" t="s">
        <v>79</v>
      </c>
    </row>
    <row r="10" ht="15.75" thickBot="1"/>
    <row r="11" spans="1:19" ht="15.75" thickBot="1">
      <c r="A11" s="2" t="s">
        <v>0</v>
      </c>
      <c r="B11" s="46" t="s">
        <v>55</v>
      </c>
      <c r="C11" s="46" t="s">
        <v>56</v>
      </c>
      <c r="D11" s="3" t="s">
        <v>37</v>
      </c>
      <c r="E11" s="4" t="s">
        <v>1</v>
      </c>
      <c r="F11" s="4" t="s">
        <v>2</v>
      </c>
      <c r="G11" s="4" t="s">
        <v>3</v>
      </c>
      <c r="H11" s="4" t="s">
        <v>4</v>
      </c>
      <c r="I11" s="4" t="s">
        <v>38</v>
      </c>
      <c r="J11" s="4" t="s">
        <v>39</v>
      </c>
      <c r="K11" s="4" t="s">
        <v>40</v>
      </c>
      <c r="L11" s="4" t="s">
        <v>41</v>
      </c>
      <c r="M11" s="4" t="s">
        <v>42</v>
      </c>
      <c r="N11" s="4" t="s">
        <v>43</v>
      </c>
      <c r="O11" s="4" t="s">
        <v>45</v>
      </c>
      <c r="P11" s="4" t="s">
        <v>46</v>
      </c>
      <c r="Q11" s="4" t="s">
        <v>5</v>
      </c>
      <c r="R11" s="4" t="s">
        <v>44</v>
      </c>
      <c r="S11" s="5" t="s">
        <v>6</v>
      </c>
    </row>
    <row r="12" spans="1:19" ht="15">
      <c r="A12" s="50"/>
      <c r="B12" s="50"/>
      <c r="C12" s="50"/>
      <c r="D12" s="50"/>
      <c r="E12" s="50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56"/>
    </row>
    <row r="13" spans="1:19" ht="15">
      <c r="A13" s="55" t="s">
        <v>58</v>
      </c>
      <c r="B13" s="52"/>
      <c r="C13" s="52"/>
      <c r="D13" s="52"/>
      <c r="E13" s="52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19" ht="15">
      <c r="A14" s="76" t="s">
        <v>7</v>
      </c>
      <c r="B14" s="70"/>
      <c r="C14" s="48">
        <v>200</v>
      </c>
      <c r="D14" s="9">
        <f>$C$14</f>
        <v>200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59">
        <f>SUM(D14:R14)</f>
        <v>200</v>
      </c>
    </row>
    <row r="15" spans="1:19" ht="15">
      <c r="A15" s="85" t="s">
        <v>65</v>
      </c>
      <c r="B15" s="72" t="s">
        <v>61</v>
      </c>
      <c r="C15" s="48">
        <v>175</v>
      </c>
      <c r="D15" s="9">
        <f>$C$15</f>
        <v>175</v>
      </c>
      <c r="E15" s="11" t="s">
        <v>8</v>
      </c>
      <c r="F15" s="11" t="s">
        <v>8</v>
      </c>
      <c r="G15" s="71" t="s">
        <v>62</v>
      </c>
      <c r="H15" s="9"/>
      <c r="I15" s="9"/>
      <c r="J15" s="9"/>
      <c r="K15" s="71" t="s">
        <v>62</v>
      </c>
      <c r="L15" s="9"/>
      <c r="M15" s="9"/>
      <c r="N15" s="9"/>
      <c r="O15" s="71" t="s">
        <v>62</v>
      </c>
      <c r="P15" s="9"/>
      <c r="Q15" s="9">
        <f>$C$15</f>
        <v>175</v>
      </c>
      <c r="R15" s="9"/>
      <c r="S15" s="59">
        <f aca="true" t="shared" si="0" ref="S15:S36">SUM(D15:R15)</f>
        <v>350</v>
      </c>
    </row>
    <row r="16" spans="1:19" ht="15">
      <c r="A16" s="78" t="s">
        <v>12</v>
      </c>
      <c r="B16" s="72" t="s">
        <v>62</v>
      </c>
      <c r="C16" s="48">
        <v>0</v>
      </c>
      <c r="D16" s="83"/>
      <c r="E16" s="71" t="s">
        <v>62</v>
      </c>
      <c r="F16" s="9"/>
      <c r="G16" s="71" t="s">
        <v>62</v>
      </c>
      <c r="H16" s="9"/>
      <c r="I16" s="71" t="s">
        <v>62</v>
      </c>
      <c r="J16" s="9"/>
      <c r="K16" s="71" t="s">
        <v>62</v>
      </c>
      <c r="L16" s="9"/>
      <c r="M16" s="71" t="s">
        <v>62</v>
      </c>
      <c r="N16" s="9"/>
      <c r="O16" s="71" t="s">
        <v>62</v>
      </c>
      <c r="P16" s="9"/>
      <c r="Q16" s="9"/>
      <c r="R16" s="9"/>
      <c r="S16" s="59">
        <f>SUM(E16:R16)</f>
        <v>0</v>
      </c>
    </row>
    <row r="17" spans="1:19" ht="15">
      <c r="A17" s="77" t="s">
        <v>9</v>
      </c>
      <c r="B17" s="72" t="s">
        <v>8</v>
      </c>
      <c r="C17" s="48">
        <v>50</v>
      </c>
      <c r="D17" s="9">
        <f>$C$17</f>
        <v>50</v>
      </c>
      <c r="E17" s="11" t="s">
        <v>8</v>
      </c>
      <c r="F17" s="11" t="s">
        <v>8</v>
      </c>
      <c r="G17" s="9">
        <f>$C$17</f>
        <v>50</v>
      </c>
      <c r="H17" s="11" t="s">
        <v>8</v>
      </c>
      <c r="I17" s="11" t="s">
        <v>8</v>
      </c>
      <c r="J17" s="9">
        <f>$C$17</f>
        <v>50</v>
      </c>
      <c r="K17" s="11" t="s">
        <v>8</v>
      </c>
      <c r="L17" s="11" t="s">
        <v>8</v>
      </c>
      <c r="M17" s="9">
        <f>$C$17</f>
        <v>50</v>
      </c>
      <c r="N17" s="11" t="s">
        <v>8</v>
      </c>
      <c r="O17" s="11" t="s">
        <v>8</v>
      </c>
      <c r="P17" s="11" t="s">
        <v>8</v>
      </c>
      <c r="Q17" s="9">
        <f>$C$17</f>
        <v>50</v>
      </c>
      <c r="R17" s="11" t="s">
        <v>8</v>
      </c>
      <c r="S17" s="59">
        <f t="shared" si="0"/>
        <v>250</v>
      </c>
    </row>
    <row r="18" spans="1:19" ht="15">
      <c r="A18" s="77" t="s">
        <v>63</v>
      </c>
      <c r="B18" s="72" t="s">
        <v>62</v>
      </c>
      <c r="C18" s="48">
        <v>0</v>
      </c>
      <c r="D18" s="9" t="s">
        <v>8</v>
      </c>
      <c r="E18" s="71" t="s">
        <v>62</v>
      </c>
      <c r="F18" s="9" t="s">
        <v>8</v>
      </c>
      <c r="G18" s="71" t="s">
        <v>62</v>
      </c>
      <c r="H18" s="9" t="s">
        <v>8</v>
      </c>
      <c r="I18" s="71" t="s">
        <v>62</v>
      </c>
      <c r="J18" s="9" t="s">
        <v>8</v>
      </c>
      <c r="K18" s="71" t="s">
        <v>62</v>
      </c>
      <c r="L18" s="9" t="s">
        <v>8</v>
      </c>
      <c r="M18" s="71" t="s">
        <v>62</v>
      </c>
      <c r="N18" s="9" t="s">
        <v>8</v>
      </c>
      <c r="O18" s="71" t="s">
        <v>62</v>
      </c>
      <c r="P18" s="9" t="s">
        <v>8</v>
      </c>
      <c r="Q18" s="9" t="s">
        <v>8</v>
      </c>
      <c r="R18" s="9" t="s">
        <v>8</v>
      </c>
      <c r="S18" s="59">
        <f t="shared" si="0"/>
        <v>0</v>
      </c>
    </row>
    <row r="19" spans="1:19" s="74" customFormat="1" ht="15">
      <c r="A19" s="79" t="s">
        <v>13</v>
      </c>
      <c r="B19" s="72" t="s">
        <v>64</v>
      </c>
      <c r="C19" s="48">
        <v>40</v>
      </c>
      <c r="D19" s="9">
        <f>$C$19</f>
        <v>40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59">
        <f>SUM(D19:R19)</f>
        <v>40</v>
      </c>
    </row>
    <row r="20" spans="1:19" ht="15">
      <c r="A20" s="75" t="s">
        <v>10</v>
      </c>
      <c r="B20" s="72" t="s">
        <v>64</v>
      </c>
      <c r="C20" s="48">
        <v>30</v>
      </c>
      <c r="D20" s="9">
        <f>$C$20</f>
        <v>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59">
        <f t="shared" si="0"/>
        <v>30</v>
      </c>
    </row>
    <row r="21" spans="1:19" ht="15">
      <c r="A21" s="79" t="s">
        <v>15</v>
      </c>
      <c r="B21" s="72" t="s">
        <v>64</v>
      </c>
      <c r="C21" s="48">
        <v>30</v>
      </c>
      <c r="D21" s="9">
        <f>$C$20</f>
        <v>30</v>
      </c>
      <c r="E21" s="9"/>
      <c r="F21" s="9"/>
      <c r="G21" s="9"/>
      <c r="H21" s="9"/>
      <c r="I21" s="9"/>
      <c r="J21" s="9"/>
      <c r="K21" s="9"/>
      <c r="L21" s="9"/>
      <c r="M21" s="9"/>
      <c r="N21" s="11" t="s">
        <v>8</v>
      </c>
      <c r="O21" s="9"/>
      <c r="P21" s="9"/>
      <c r="Q21" s="9"/>
      <c r="R21" s="9"/>
      <c r="S21" s="59">
        <f>SUM(D21:R21)</f>
        <v>30</v>
      </c>
    </row>
    <row r="22" spans="1:19" ht="15">
      <c r="A22" s="79" t="s">
        <v>70</v>
      </c>
      <c r="B22" s="72" t="s">
        <v>62</v>
      </c>
      <c r="C22" s="48">
        <v>0</v>
      </c>
      <c r="D22" s="11" t="s">
        <v>8</v>
      </c>
      <c r="E22" s="71" t="s">
        <v>62</v>
      </c>
      <c r="F22" s="11" t="s">
        <v>8</v>
      </c>
      <c r="G22" s="11" t="s">
        <v>8</v>
      </c>
      <c r="H22" s="11" t="s">
        <v>8</v>
      </c>
      <c r="I22" s="71" t="s">
        <v>62</v>
      </c>
      <c r="J22" s="11" t="s">
        <v>8</v>
      </c>
      <c r="K22" s="11" t="s">
        <v>8</v>
      </c>
      <c r="L22" s="11" t="s">
        <v>8</v>
      </c>
      <c r="M22" s="71" t="s">
        <v>62</v>
      </c>
      <c r="N22" s="11" t="s">
        <v>8</v>
      </c>
      <c r="O22" s="11" t="s">
        <v>8</v>
      </c>
      <c r="P22" s="11" t="s">
        <v>8</v>
      </c>
      <c r="Q22" s="11" t="s">
        <v>8</v>
      </c>
      <c r="R22" s="11" t="s">
        <v>8</v>
      </c>
      <c r="S22" s="59">
        <f>SUM(D22:R22)</f>
        <v>0</v>
      </c>
    </row>
    <row r="23" spans="1:19" ht="15">
      <c r="A23" s="79" t="s">
        <v>68</v>
      </c>
      <c r="B23" s="72" t="s">
        <v>64</v>
      </c>
      <c r="C23" s="48">
        <v>45</v>
      </c>
      <c r="D23" s="11" t="s">
        <v>8</v>
      </c>
      <c r="E23" s="9">
        <f>$C$23</f>
        <v>45</v>
      </c>
      <c r="F23" s="11" t="s">
        <v>8</v>
      </c>
      <c r="G23" s="11" t="s">
        <v>8</v>
      </c>
      <c r="H23" s="11" t="s">
        <v>8</v>
      </c>
      <c r="I23" s="9">
        <f>$C$23</f>
        <v>45</v>
      </c>
      <c r="J23" s="11" t="s">
        <v>8</v>
      </c>
      <c r="K23" s="11" t="s">
        <v>8</v>
      </c>
      <c r="L23" s="11" t="s">
        <v>8</v>
      </c>
      <c r="M23" s="9">
        <f>$C$23</f>
        <v>45</v>
      </c>
      <c r="N23" s="11" t="s">
        <v>8</v>
      </c>
      <c r="O23" s="11" t="s">
        <v>8</v>
      </c>
      <c r="P23" s="11" t="s">
        <v>8</v>
      </c>
      <c r="Q23" s="11" t="s">
        <v>8</v>
      </c>
      <c r="R23" s="11" t="s">
        <v>8</v>
      </c>
      <c r="S23" s="59">
        <f>SUM(D23:R23)</f>
        <v>135</v>
      </c>
    </row>
    <row r="24" spans="1:19" ht="15">
      <c r="A24" s="79" t="s">
        <v>14</v>
      </c>
      <c r="B24" s="72" t="s">
        <v>64</v>
      </c>
      <c r="C24" s="48">
        <v>60</v>
      </c>
      <c r="D24" s="9">
        <f>$C$24</f>
        <v>60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59">
        <f>SUM(D24:R24)</f>
        <v>60</v>
      </c>
    </row>
    <row r="25" spans="1:19" ht="15">
      <c r="A25" s="79" t="s">
        <v>11</v>
      </c>
      <c r="B25" s="72" t="s">
        <v>64</v>
      </c>
      <c r="C25" s="48">
        <v>150</v>
      </c>
      <c r="D25" s="9">
        <f>$C$25</f>
        <v>150</v>
      </c>
      <c r="E25" s="11" t="s">
        <v>8</v>
      </c>
      <c r="F25" s="11" t="s">
        <v>8</v>
      </c>
      <c r="G25" s="9">
        <f>$C$25</f>
        <v>150</v>
      </c>
      <c r="H25" s="11" t="s">
        <v>8</v>
      </c>
      <c r="I25" s="11" t="s">
        <v>8</v>
      </c>
      <c r="J25" s="11" t="s">
        <v>8</v>
      </c>
      <c r="K25" s="9">
        <f>$C$25</f>
        <v>150</v>
      </c>
      <c r="L25" s="11" t="s">
        <v>8</v>
      </c>
      <c r="M25" s="11" t="s">
        <v>8</v>
      </c>
      <c r="N25" s="11" t="s">
        <v>8</v>
      </c>
      <c r="O25" s="11" t="s">
        <v>8</v>
      </c>
      <c r="P25" s="11" t="s">
        <v>8</v>
      </c>
      <c r="Q25" s="9">
        <f>$C$25</f>
        <v>150</v>
      </c>
      <c r="R25" s="11" t="s">
        <v>8</v>
      </c>
      <c r="S25" s="59">
        <f t="shared" si="0"/>
        <v>600</v>
      </c>
    </row>
    <row r="26" spans="1:19" ht="15">
      <c r="A26" s="84" t="s">
        <v>67</v>
      </c>
      <c r="B26" s="72" t="s">
        <v>64</v>
      </c>
      <c r="C26" s="48">
        <v>1000</v>
      </c>
      <c r="D26" s="9">
        <f>$C$26</f>
        <v>1000</v>
      </c>
      <c r="E26" s="11" t="s">
        <v>8</v>
      </c>
      <c r="F26" s="11" t="s">
        <v>8</v>
      </c>
      <c r="G26" s="11" t="s">
        <v>8</v>
      </c>
      <c r="H26" s="11" t="s">
        <v>8</v>
      </c>
      <c r="I26" s="11" t="s">
        <v>8</v>
      </c>
      <c r="J26" s="11" t="s">
        <v>8</v>
      </c>
      <c r="K26" s="11" t="s">
        <v>8</v>
      </c>
      <c r="L26" s="11" t="s">
        <v>8</v>
      </c>
      <c r="M26" s="11" t="s">
        <v>8</v>
      </c>
      <c r="N26" s="11" t="s">
        <v>8</v>
      </c>
      <c r="O26" s="11" t="s">
        <v>8</v>
      </c>
      <c r="P26" s="11" t="s">
        <v>8</v>
      </c>
      <c r="Q26" s="9">
        <f>$C$26</f>
        <v>1000</v>
      </c>
      <c r="R26" s="11" t="s">
        <v>8</v>
      </c>
      <c r="S26" s="59">
        <f t="shared" si="0"/>
        <v>2000</v>
      </c>
    </row>
    <row r="27" spans="1:19" ht="15">
      <c r="A27" s="79" t="s">
        <v>71</v>
      </c>
      <c r="B27" s="72" t="s">
        <v>61</v>
      </c>
      <c r="C27" s="48">
        <v>175</v>
      </c>
      <c r="D27" s="9">
        <f>$C$27</f>
        <v>175</v>
      </c>
      <c r="E27" s="11" t="s">
        <v>8</v>
      </c>
      <c r="F27" s="11" t="s">
        <v>8</v>
      </c>
      <c r="G27" s="71" t="s">
        <v>62</v>
      </c>
      <c r="H27" s="11" t="s">
        <v>8</v>
      </c>
      <c r="I27" s="11" t="s">
        <v>8</v>
      </c>
      <c r="J27" s="11" t="s">
        <v>8</v>
      </c>
      <c r="K27" s="11" t="s">
        <v>8</v>
      </c>
      <c r="L27" s="11" t="s">
        <v>8</v>
      </c>
      <c r="M27" s="11" t="s">
        <v>8</v>
      </c>
      <c r="N27" s="11" t="s">
        <v>8</v>
      </c>
      <c r="O27" s="71" t="s">
        <v>62</v>
      </c>
      <c r="P27" s="11" t="s">
        <v>8</v>
      </c>
      <c r="Q27" s="9">
        <f>$C$27</f>
        <v>175</v>
      </c>
      <c r="R27" s="11" t="s">
        <v>8</v>
      </c>
      <c r="S27" s="59">
        <f t="shared" si="0"/>
        <v>350</v>
      </c>
    </row>
    <row r="28" spans="1:19" ht="15">
      <c r="A28" s="79" t="s">
        <v>69</v>
      </c>
      <c r="B28" s="72" t="s">
        <v>62</v>
      </c>
      <c r="C28" s="48">
        <v>0</v>
      </c>
      <c r="D28" s="71" t="s">
        <v>8</v>
      </c>
      <c r="E28" s="71" t="s">
        <v>62</v>
      </c>
      <c r="F28" s="11" t="s">
        <v>8</v>
      </c>
      <c r="G28" s="11" t="s">
        <v>8</v>
      </c>
      <c r="H28" s="11" t="s">
        <v>8</v>
      </c>
      <c r="I28" s="71" t="s">
        <v>62</v>
      </c>
      <c r="J28" s="11" t="s">
        <v>8</v>
      </c>
      <c r="K28" s="11" t="s">
        <v>8</v>
      </c>
      <c r="L28" s="11" t="s">
        <v>8</v>
      </c>
      <c r="M28" s="71" t="s">
        <v>62</v>
      </c>
      <c r="N28" s="11" t="s">
        <v>8</v>
      </c>
      <c r="O28" s="11" t="s">
        <v>8</v>
      </c>
      <c r="P28" s="11" t="s">
        <v>8</v>
      </c>
      <c r="Q28" s="11" t="s">
        <v>8</v>
      </c>
      <c r="R28" s="11" t="s">
        <v>8</v>
      </c>
      <c r="S28" s="59">
        <f t="shared" si="0"/>
        <v>0</v>
      </c>
    </row>
    <row r="29" spans="1:19" ht="15">
      <c r="A29" s="79" t="s">
        <v>17</v>
      </c>
      <c r="B29" s="72" t="s">
        <v>8</v>
      </c>
      <c r="C29" s="48">
        <v>50</v>
      </c>
      <c r="D29" s="9">
        <f>$C$29</f>
        <v>50</v>
      </c>
      <c r="E29" s="9">
        <f aca="true" t="shared" si="1" ref="E29:Q29">$C$29</f>
        <v>50</v>
      </c>
      <c r="F29" s="11" t="s">
        <v>8</v>
      </c>
      <c r="G29" s="9">
        <f t="shared" si="1"/>
        <v>50</v>
      </c>
      <c r="H29" s="11" t="s">
        <v>8</v>
      </c>
      <c r="I29" s="9">
        <f t="shared" si="1"/>
        <v>50</v>
      </c>
      <c r="J29" s="11" t="s">
        <v>8</v>
      </c>
      <c r="K29" s="9">
        <f t="shared" si="1"/>
        <v>50</v>
      </c>
      <c r="L29" s="11" t="s">
        <v>8</v>
      </c>
      <c r="M29" s="9">
        <f t="shared" si="1"/>
        <v>50</v>
      </c>
      <c r="N29" s="11" t="s">
        <v>8</v>
      </c>
      <c r="O29" s="9">
        <f t="shared" si="1"/>
        <v>50</v>
      </c>
      <c r="P29" s="11" t="s">
        <v>8</v>
      </c>
      <c r="Q29" s="9">
        <f t="shared" si="1"/>
        <v>50</v>
      </c>
      <c r="R29" s="11" t="s">
        <v>8</v>
      </c>
      <c r="S29" s="59">
        <f t="shared" si="0"/>
        <v>400</v>
      </c>
    </row>
    <row r="30" spans="1:19" ht="15">
      <c r="A30" s="79" t="s">
        <v>16</v>
      </c>
      <c r="B30" s="72" t="s">
        <v>8</v>
      </c>
      <c r="C30" s="48">
        <v>40</v>
      </c>
      <c r="D30" s="9">
        <f>$C$30</f>
        <v>40</v>
      </c>
      <c r="E30" s="9">
        <f aca="true" t="shared" si="2" ref="E30:P30">$C$30</f>
        <v>40</v>
      </c>
      <c r="F30" s="9">
        <f t="shared" si="2"/>
        <v>40</v>
      </c>
      <c r="G30" s="11" t="s">
        <v>8</v>
      </c>
      <c r="H30" s="9">
        <f t="shared" si="2"/>
        <v>40</v>
      </c>
      <c r="I30" s="11" t="s">
        <v>8</v>
      </c>
      <c r="J30" s="9">
        <f t="shared" si="2"/>
        <v>40</v>
      </c>
      <c r="K30" s="11" t="s">
        <v>8</v>
      </c>
      <c r="L30" s="9">
        <f t="shared" si="2"/>
        <v>40</v>
      </c>
      <c r="M30" s="11" t="s">
        <v>8</v>
      </c>
      <c r="N30" s="9">
        <f t="shared" si="2"/>
        <v>40</v>
      </c>
      <c r="O30" s="11" t="s">
        <v>8</v>
      </c>
      <c r="P30" s="9">
        <f t="shared" si="2"/>
        <v>40</v>
      </c>
      <c r="Q30" s="11" t="s">
        <v>8</v>
      </c>
      <c r="R30" s="11" t="s">
        <v>8</v>
      </c>
      <c r="S30" s="59">
        <f t="shared" si="0"/>
        <v>320</v>
      </c>
    </row>
    <row r="31" spans="1:19" ht="15">
      <c r="A31" s="80" t="s">
        <v>66</v>
      </c>
      <c r="B31" s="73" t="s">
        <v>8</v>
      </c>
      <c r="C31" s="19">
        <v>50</v>
      </c>
      <c r="D31" s="82" t="s">
        <v>8</v>
      </c>
      <c r="E31" s="82" t="s">
        <v>8</v>
      </c>
      <c r="F31" s="82" t="s">
        <v>8</v>
      </c>
      <c r="G31" s="82" t="s">
        <v>8</v>
      </c>
      <c r="H31" s="82" t="s">
        <v>8</v>
      </c>
      <c r="I31" s="82" t="s">
        <v>8</v>
      </c>
      <c r="J31" s="82" t="s">
        <v>8</v>
      </c>
      <c r="K31" s="82" t="s">
        <v>8</v>
      </c>
      <c r="L31" s="82" t="s">
        <v>8</v>
      </c>
      <c r="M31" s="82" t="s">
        <v>8</v>
      </c>
      <c r="N31" s="82" t="s">
        <v>8</v>
      </c>
      <c r="O31" s="82" t="s">
        <v>8</v>
      </c>
      <c r="P31" s="82" t="s">
        <v>8</v>
      </c>
      <c r="Q31" s="82" t="s">
        <v>8</v>
      </c>
      <c r="R31" s="82">
        <v>50</v>
      </c>
      <c r="S31" s="61">
        <f t="shared" si="0"/>
        <v>50</v>
      </c>
    </row>
    <row r="32" spans="1:18" ht="15">
      <c r="A32" s="50"/>
      <c r="B32" s="50"/>
      <c r="C32" s="32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64" t="s">
        <v>8</v>
      </c>
    </row>
    <row r="33" spans="1:19" ht="15">
      <c r="A33" s="55" t="s">
        <v>57</v>
      </c>
      <c r="B33" s="52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5">
      <c r="A34" s="6" t="s">
        <v>18</v>
      </c>
      <c r="B34" s="6"/>
      <c r="C34" s="48">
        <v>50</v>
      </c>
      <c r="D34" s="9">
        <f>$C$34</f>
        <v>50</v>
      </c>
      <c r="E34" s="9">
        <f aca="true" t="shared" si="3" ref="E34:R34">$C$34</f>
        <v>50</v>
      </c>
      <c r="F34" s="9">
        <f t="shared" si="3"/>
        <v>50</v>
      </c>
      <c r="G34" s="9">
        <f t="shared" si="3"/>
        <v>50</v>
      </c>
      <c r="H34" s="9">
        <f t="shared" si="3"/>
        <v>50</v>
      </c>
      <c r="I34" s="9">
        <f t="shared" si="3"/>
        <v>50</v>
      </c>
      <c r="J34" s="9">
        <f t="shared" si="3"/>
        <v>50</v>
      </c>
      <c r="K34" s="9">
        <f t="shared" si="3"/>
        <v>50</v>
      </c>
      <c r="L34" s="9">
        <f t="shared" si="3"/>
        <v>50</v>
      </c>
      <c r="M34" s="9">
        <f t="shared" si="3"/>
        <v>50</v>
      </c>
      <c r="N34" s="9">
        <f t="shared" si="3"/>
        <v>50</v>
      </c>
      <c r="O34" s="9">
        <f t="shared" si="3"/>
        <v>50</v>
      </c>
      <c r="P34" s="9">
        <f t="shared" si="3"/>
        <v>50</v>
      </c>
      <c r="Q34" s="9">
        <f t="shared" si="3"/>
        <v>50</v>
      </c>
      <c r="R34" s="9">
        <f t="shared" si="3"/>
        <v>50</v>
      </c>
      <c r="S34" s="59">
        <f t="shared" si="0"/>
        <v>750</v>
      </c>
    </row>
    <row r="35" spans="1:19" ht="15">
      <c r="A35" s="6" t="s">
        <v>19</v>
      </c>
      <c r="B35" s="6"/>
      <c r="C35" s="48">
        <v>75</v>
      </c>
      <c r="D35" s="9">
        <f>$C$35*3</f>
        <v>225</v>
      </c>
      <c r="E35" s="9">
        <f aca="true" t="shared" si="4" ref="E35:R35">$C$35</f>
        <v>75</v>
      </c>
      <c r="F35" s="9">
        <f t="shared" si="4"/>
        <v>75</v>
      </c>
      <c r="G35" s="9">
        <f t="shared" si="4"/>
        <v>75</v>
      </c>
      <c r="H35" s="9">
        <f t="shared" si="4"/>
        <v>75</v>
      </c>
      <c r="I35" s="9">
        <f t="shared" si="4"/>
        <v>75</v>
      </c>
      <c r="J35" s="9">
        <f t="shared" si="4"/>
        <v>75</v>
      </c>
      <c r="K35" s="9">
        <f t="shared" si="4"/>
        <v>75</v>
      </c>
      <c r="L35" s="9">
        <f t="shared" si="4"/>
        <v>75</v>
      </c>
      <c r="M35" s="9">
        <f t="shared" si="4"/>
        <v>75</v>
      </c>
      <c r="N35" s="9">
        <f t="shared" si="4"/>
        <v>75</v>
      </c>
      <c r="O35" s="9">
        <f t="shared" si="4"/>
        <v>75</v>
      </c>
      <c r="P35" s="9">
        <f t="shared" si="4"/>
        <v>75</v>
      </c>
      <c r="Q35" s="9">
        <f t="shared" si="4"/>
        <v>75</v>
      </c>
      <c r="R35" s="9">
        <f t="shared" si="4"/>
        <v>75</v>
      </c>
      <c r="S35" s="59">
        <f t="shared" si="0"/>
        <v>1275</v>
      </c>
    </row>
    <row r="36" spans="1:19" ht="15">
      <c r="A36" s="13" t="s">
        <v>20</v>
      </c>
      <c r="B36" s="13"/>
      <c r="C36" s="19">
        <v>120</v>
      </c>
      <c r="D36" s="14">
        <f>$C$36*3</f>
        <v>360</v>
      </c>
      <c r="E36" s="14">
        <f aca="true" t="shared" si="5" ref="E36:R36">$C$36</f>
        <v>120</v>
      </c>
      <c r="F36" s="14">
        <f t="shared" si="5"/>
        <v>120</v>
      </c>
      <c r="G36" s="14">
        <f t="shared" si="5"/>
        <v>120</v>
      </c>
      <c r="H36" s="14">
        <f t="shared" si="5"/>
        <v>120</v>
      </c>
      <c r="I36" s="14">
        <f t="shared" si="5"/>
        <v>120</v>
      </c>
      <c r="J36" s="14">
        <f t="shared" si="5"/>
        <v>120</v>
      </c>
      <c r="K36" s="14">
        <f t="shared" si="5"/>
        <v>120</v>
      </c>
      <c r="L36" s="14">
        <f t="shared" si="5"/>
        <v>120</v>
      </c>
      <c r="M36" s="14">
        <f t="shared" si="5"/>
        <v>120</v>
      </c>
      <c r="N36" s="14">
        <f t="shared" si="5"/>
        <v>120</v>
      </c>
      <c r="O36" s="14">
        <f t="shared" si="5"/>
        <v>120</v>
      </c>
      <c r="P36" s="14">
        <f t="shared" si="5"/>
        <v>120</v>
      </c>
      <c r="Q36" s="14">
        <f t="shared" si="5"/>
        <v>120</v>
      </c>
      <c r="R36" s="14">
        <f t="shared" si="5"/>
        <v>120</v>
      </c>
      <c r="S36" s="59">
        <f t="shared" si="0"/>
        <v>2040</v>
      </c>
    </row>
    <row r="37" spans="1:19" ht="15">
      <c r="A37" s="13" t="s">
        <v>21</v>
      </c>
      <c r="B37" s="13"/>
      <c r="C37" s="13"/>
      <c r="D37" s="14">
        <f aca="true" t="shared" si="6" ref="D37:S37">SUM(D14:D36)</f>
        <v>2635</v>
      </c>
      <c r="E37" s="14">
        <f t="shared" si="6"/>
        <v>380</v>
      </c>
      <c r="F37" s="14">
        <f t="shared" si="6"/>
        <v>285</v>
      </c>
      <c r="G37" s="14">
        <f t="shared" si="6"/>
        <v>495</v>
      </c>
      <c r="H37" s="14">
        <f t="shared" si="6"/>
        <v>285</v>
      </c>
      <c r="I37" s="14">
        <f t="shared" si="6"/>
        <v>340</v>
      </c>
      <c r="J37" s="14">
        <f t="shared" si="6"/>
        <v>335</v>
      </c>
      <c r="K37" s="14">
        <f t="shared" si="6"/>
        <v>445</v>
      </c>
      <c r="L37" s="14">
        <f t="shared" si="6"/>
        <v>285</v>
      </c>
      <c r="M37" s="14">
        <f t="shared" si="6"/>
        <v>390</v>
      </c>
      <c r="N37" s="14">
        <f t="shared" si="6"/>
        <v>285</v>
      </c>
      <c r="O37" s="14">
        <f t="shared" si="6"/>
        <v>295</v>
      </c>
      <c r="P37" s="14">
        <f t="shared" si="6"/>
        <v>285</v>
      </c>
      <c r="Q37" s="14">
        <f t="shared" si="6"/>
        <v>1845</v>
      </c>
      <c r="R37" s="14">
        <f t="shared" si="6"/>
        <v>295</v>
      </c>
      <c r="S37" s="60">
        <f t="shared" si="6"/>
        <v>8880</v>
      </c>
    </row>
    <row r="38" spans="1:19" ht="15.75" thickBot="1">
      <c r="A38" s="6" t="s">
        <v>22</v>
      </c>
      <c r="B38" s="6"/>
      <c r="C38" s="49">
        <v>0.25</v>
      </c>
      <c r="D38" s="9">
        <f>D37*$C$38</f>
        <v>658.75</v>
      </c>
      <c r="E38" s="9">
        <f aca="true" t="shared" si="7" ref="E38:P38">E37*$C$38</f>
        <v>95</v>
      </c>
      <c r="F38" s="9">
        <f t="shared" si="7"/>
        <v>71.25</v>
      </c>
      <c r="G38" s="9">
        <f t="shared" si="7"/>
        <v>123.75</v>
      </c>
      <c r="H38" s="9">
        <f t="shared" si="7"/>
        <v>71.25</v>
      </c>
      <c r="I38" s="9">
        <f t="shared" si="7"/>
        <v>85</v>
      </c>
      <c r="J38" s="9">
        <f t="shared" si="7"/>
        <v>83.75</v>
      </c>
      <c r="K38" s="9">
        <f t="shared" si="7"/>
        <v>111.25</v>
      </c>
      <c r="L38" s="9">
        <f t="shared" si="7"/>
        <v>71.25</v>
      </c>
      <c r="M38" s="9">
        <f t="shared" si="7"/>
        <v>97.5</v>
      </c>
      <c r="N38" s="9">
        <f t="shared" si="7"/>
        <v>71.25</v>
      </c>
      <c r="O38" s="9">
        <f t="shared" si="7"/>
        <v>73.75</v>
      </c>
      <c r="P38" s="9">
        <f t="shared" si="7"/>
        <v>71.25</v>
      </c>
      <c r="Q38" s="9">
        <f>Q37*0.25</f>
        <v>461.25</v>
      </c>
      <c r="R38" s="9">
        <f>R37*0.25</f>
        <v>73.75</v>
      </c>
      <c r="S38" s="62">
        <f>S37*0.25</f>
        <v>2220</v>
      </c>
    </row>
    <row r="39" spans="1:19" ht="15.75" thickBot="1">
      <c r="A39" s="16" t="s">
        <v>6</v>
      </c>
      <c r="B39" s="37"/>
      <c r="C39" s="37"/>
      <c r="D39" s="17">
        <f>SUM(D37:D38)</f>
        <v>3293.75</v>
      </c>
      <c r="E39" s="17">
        <f aca="true" t="shared" si="8" ref="E39:R39">SUM(E37:E38)</f>
        <v>475</v>
      </c>
      <c r="F39" s="17">
        <f t="shared" si="8"/>
        <v>356.25</v>
      </c>
      <c r="G39" s="17">
        <f t="shared" si="8"/>
        <v>618.75</v>
      </c>
      <c r="H39" s="17">
        <f t="shared" si="8"/>
        <v>356.25</v>
      </c>
      <c r="I39" s="17">
        <f t="shared" si="8"/>
        <v>425</v>
      </c>
      <c r="J39" s="17">
        <f t="shared" si="8"/>
        <v>418.75</v>
      </c>
      <c r="K39" s="17">
        <f t="shared" si="8"/>
        <v>556.25</v>
      </c>
      <c r="L39" s="17">
        <f t="shared" si="8"/>
        <v>356.25</v>
      </c>
      <c r="M39" s="17">
        <f t="shared" si="8"/>
        <v>487.5</v>
      </c>
      <c r="N39" s="17">
        <f t="shared" si="8"/>
        <v>356.25</v>
      </c>
      <c r="O39" s="17">
        <f t="shared" si="8"/>
        <v>368.75</v>
      </c>
      <c r="P39" s="17">
        <f t="shared" si="8"/>
        <v>356.25</v>
      </c>
      <c r="Q39" s="17">
        <f t="shared" si="8"/>
        <v>2306.25</v>
      </c>
      <c r="R39" s="17">
        <f t="shared" si="8"/>
        <v>368.75</v>
      </c>
      <c r="S39" s="63">
        <f>SUM(S37:S38)</f>
        <v>11100</v>
      </c>
    </row>
    <row r="40" spans="1:19" ht="15">
      <c r="A40" s="65"/>
      <c r="B40" s="65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</row>
    <row r="41" spans="1:19" ht="15">
      <c r="A41" s="69" t="s">
        <v>59</v>
      </c>
      <c r="B41" s="50"/>
      <c r="C41" s="50"/>
      <c r="D41" s="15">
        <v>2000</v>
      </c>
      <c r="E41" s="15">
        <v>400</v>
      </c>
      <c r="F41" s="15">
        <v>400</v>
      </c>
      <c r="G41" s="15">
        <v>400</v>
      </c>
      <c r="H41" s="15">
        <v>400</v>
      </c>
      <c r="I41" s="15">
        <v>400</v>
      </c>
      <c r="J41" s="15">
        <v>400</v>
      </c>
      <c r="K41" s="15">
        <v>400</v>
      </c>
      <c r="L41" s="15">
        <v>400</v>
      </c>
      <c r="M41" s="15">
        <v>400</v>
      </c>
      <c r="N41" s="15">
        <v>400</v>
      </c>
      <c r="O41" s="15">
        <v>400</v>
      </c>
      <c r="P41" s="15">
        <v>400</v>
      </c>
      <c r="Q41" s="15">
        <v>2000</v>
      </c>
      <c r="R41" s="15">
        <v>1200</v>
      </c>
      <c r="S41" s="60">
        <f>SUM(D41:R41)</f>
        <v>10000</v>
      </c>
    </row>
    <row r="42" spans="1:19" ht="15">
      <c r="A42" s="69" t="s">
        <v>60</v>
      </c>
      <c r="B42" s="50"/>
      <c r="C42" s="50"/>
      <c r="D42" s="15">
        <f>D39-D41</f>
        <v>1293.75</v>
      </c>
      <c r="E42" s="15">
        <f aca="true" t="shared" si="9" ref="E42:R42">E39-E41</f>
        <v>75</v>
      </c>
      <c r="F42" s="15">
        <f t="shared" si="9"/>
        <v>-43.75</v>
      </c>
      <c r="G42" s="15">
        <f t="shared" si="9"/>
        <v>218.75</v>
      </c>
      <c r="H42" s="15">
        <f t="shared" si="9"/>
        <v>-43.75</v>
      </c>
      <c r="I42" s="15">
        <f t="shared" si="9"/>
        <v>25</v>
      </c>
      <c r="J42" s="15">
        <f t="shared" si="9"/>
        <v>18.75</v>
      </c>
      <c r="K42" s="15">
        <f t="shared" si="9"/>
        <v>156.25</v>
      </c>
      <c r="L42" s="15">
        <f t="shared" si="9"/>
        <v>-43.75</v>
      </c>
      <c r="M42" s="15">
        <f t="shared" si="9"/>
        <v>87.5</v>
      </c>
      <c r="N42" s="15">
        <f t="shared" si="9"/>
        <v>-43.75</v>
      </c>
      <c r="O42" s="15">
        <f t="shared" si="9"/>
        <v>-31.25</v>
      </c>
      <c r="P42" s="15">
        <f t="shared" si="9"/>
        <v>-43.75</v>
      </c>
      <c r="Q42" s="15">
        <f t="shared" si="9"/>
        <v>306.25</v>
      </c>
      <c r="R42" s="15">
        <f t="shared" si="9"/>
        <v>-831.25</v>
      </c>
      <c r="S42" s="60">
        <f>S39-S41</f>
        <v>1100</v>
      </c>
    </row>
    <row r="43" ht="15.75" thickBot="1"/>
    <row r="44" spans="1:7" ht="15.75" thickBot="1">
      <c r="A44" s="39" t="s">
        <v>23</v>
      </c>
      <c r="B44" s="40" t="s">
        <v>50</v>
      </c>
      <c r="C44" s="40" t="s">
        <v>51</v>
      </c>
      <c r="D44" s="40" t="s">
        <v>6</v>
      </c>
      <c r="E44" s="18"/>
      <c r="F44" s="18"/>
      <c r="G44" s="18"/>
    </row>
    <row r="45" spans="1:13" ht="15">
      <c r="A45" s="19" t="s">
        <v>24</v>
      </c>
      <c r="B45" s="41">
        <v>1</v>
      </c>
      <c r="C45" s="20">
        <v>1250</v>
      </c>
      <c r="D45" s="20">
        <f>B45*C45</f>
        <v>1250</v>
      </c>
      <c r="F45" s="18"/>
      <c r="G45" s="18"/>
      <c r="M45" t="s">
        <v>8</v>
      </c>
    </row>
    <row r="46" spans="1:7" ht="15">
      <c r="A46" s="21" t="s">
        <v>25</v>
      </c>
      <c r="B46" s="41">
        <v>1</v>
      </c>
      <c r="C46" s="20">
        <v>5000</v>
      </c>
      <c r="D46" s="20">
        <f>B46*C46</f>
        <v>5000</v>
      </c>
      <c r="F46" s="18"/>
      <c r="G46" s="18"/>
    </row>
    <row r="47" spans="1:7" ht="15">
      <c r="A47" s="20" t="s">
        <v>26</v>
      </c>
      <c r="B47" s="41">
        <v>1</v>
      </c>
      <c r="C47" s="20">
        <v>1500</v>
      </c>
      <c r="D47" s="20">
        <f>B47*C47</f>
        <v>1500</v>
      </c>
      <c r="F47" s="18"/>
      <c r="G47" s="18"/>
    </row>
    <row r="48" spans="1:7" ht="15">
      <c r="A48" s="22" t="s">
        <v>27</v>
      </c>
      <c r="B48" s="41">
        <v>1</v>
      </c>
      <c r="C48" s="20">
        <v>5000</v>
      </c>
      <c r="D48" s="20">
        <f>B48*C48</f>
        <v>5000</v>
      </c>
      <c r="F48" s="18"/>
      <c r="G48" s="18"/>
    </row>
    <row r="49" spans="1:7" ht="15.75" thickBot="1">
      <c r="A49" s="23" t="s">
        <v>28</v>
      </c>
      <c r="B49" s="42">
        <v>1</v>
      </c>
      <c r="C49" s="20">
        <v>2250</v>
      </c>
      <c r="D49" s="20">
        <f>B49*C49</f>
        <v>2250</v>
      </c>
      <c r="F49" s="18"/>
      <c r="G49" s="18"/>
    </row>
    <row r="50" spans="1:6" ht="15.75" thickBot="1">
      <c r="A50" s="24" t="s">
        <v>29</v>
      </c>
      <c r="B50" s="38"/>
      <c r="D50" s="44">
        <f>SUM(D45:D49)</f>
        <v>15000</v>
      </c>
      <c r="F50" s="18"/>
    </row>
    <row r="51" spans="1:7" ht="15.75" thickBot="1">
      <c r="A51" s="18"/>
      <c r="B51" s="18"/>
      <c r="C51" s="18"/>
      <c r="D51" s="18"/>
      <c r="F51" s="18"/>
      <c r="G51" s="18"/>
    </row>
    <row r="52" spans="1:7" ht="15.75" thickBot="1">
      <c r="A52" s="25" t="s">
        <v>30</v>
      </c>
      <c r="B52" s="40" t="s">
        <v>50</v>
      </c>
      <c r="C52" s="40" t="s">
        <v>51</v>
      </c>
      <c r="D52" s="40" t="s">
        <v>51</v>
      </c>
      <c r="F52" s="26"/>
      <c r="G52" s="26"/>
    </row>
    <row r="53" spans="1:4" ht="15">
      <c r="A53" s="27" t="s">
        <v>31</v>
      </c>
      <c r="B53" s="42">
        <v>1</v>
      </c>
      <c r="C53" s="28">
        <v>3000</v>
      </c>
      <c r="D53" s="20">
        <f aca="true" t="shared" si="10" ref="D53:D61">B53*C53</f>
        <v>3000</v>
      </c>
    </row>
    <row r="54" spans="1:4" ht="15">
      <c r="A54" s="29" t="s">
        <v>32</v>
      </c>
      <c r="B54" s="42">
        <v>3</v>
      </c>
      <c r="C54" s="28">
        <v>500</v>
      </c>
      <c r="D54" s="20">
        <f t="shared" si="10"/>
        <v>1500</v>
      </c>
    </row>
    <row r="55" spans="1:4" ht="15">
      <c r="A55" s="29" t="s">
        <v>33</v>
      </c>
      <c r="B55" s="42">
        <v>3</v>
      </c>
      <c r="C55" s="28">
        <v>500</v>
      </c>
      <c r="D55" s="20">
        <f t="shared" si="10"/>
        <v>1500</v>
      </c>
    </row>
    <row r="56" spans="1:4" ht="15">
      <c r="A56" s="29" t="s">
        <v>34</v>
      </c>
      <c r="B56" s="42">
        <v>2</v>
      </c>
      <c r="C56" s="28">
        <v>800</v>
      </c>
      <c r="D56" s="20">
        <f t="shared" si="10"/>
        <v>1600</v>
      </c>
    </row>
    <row r="57" spans="1:4" ht="15">
      <c r="A57" s="29" t="s">
        <v>35</v>
      </c>
      <c r="B57" s="42">
        <v>2</v>
      </c>
      <c r="C57" s="28">
        <v>500</v>
      </c>
      <c r="D57" s="20">
        <f t="shared" si="10"/>
        <v>1000</v>
      </c>
    </row>
    <row r="58" spans="1:4" ht="15">
      <c r="A58" s="29" t="s">
        <v>49</v>
      </c>
      <c r="B58" s="42">
        <v>10</v>
      </c>
      <c r="C58" s="28">
        <v>75</v>
      </c>
      <c r="D58" s="20">
        <f t="shared" si="10"/>
        <v>750</v>
      </c>
    </row>
    <row r="59" spans="1:4" ht="15">
      <c r="A59" s="29" t="s">
        <v>48</v>
      </c>
      <c r="B59" s="42">
        <v>10</v>
      </c>
      <c r="C59" s="28">
        <v>50</v>
      </c>
      <c r="D59" s="20">
        <f t="shared" si="10"/>
        <v>500</v>
      </c>
    </row>
    <row r="60" spans="1:4" ht="15">
      <c r="A60" s="30" t="s">
        <v>36</v>
      </c>
      <c r="B60" s="42">
        <v>10</v>
      </c>
      <c r="C60" s="28">
        <v>600</v>
      </c>
      <c r="D60" s="20">
        <f t="shared" si="10"/>
        <v>6000</v>
      </c>
    </row>
    <row r="61" spans="1:4" ht="15.75" thickBot="1">
      <c r="A61" s="30" t="s">
        <v>47</v>
      </c>
      <c r="B61" s="42">
        <v>50</v>
      </c>
      <c r="C61" s="28">
        <v>25</v>
      </c>
      <c r="D61" s="20">
        <f t="shared" si="10"/>
        <v>1250</v>
      </c>
    </row>
    <row r="62" spans="1:7" ht="15.75" thickBot="1">
      <c r="A62" s="24" t="s">
        <v>52</v>
      </c>
      <c r="B62" s="38"/>
      <c r="D62" s="44">
        <f>SUM(D53:D61)</f>
        <v>17100</v>
      </c>
      <c r="E62" s="31"/>
      <c r="F62" s="32"/>
      <c r="G62" s="26"/>
    </row>
    <row r="63" spans="2:6" ht="15.75" thickBot="1">
      <c r="B63" s="34"/>
      <c r="C63" s="34"/>
      <c r="D63" s="34"/>
      <c r="E63" s="33"/>
      <c r="F63" s="35"/>
    </row>
    <row r="64" spans="1:4" ht="15.75" thickBot="1">
      <c r="A64" s="24" t="s">
        <v>53</v>
      </c>
      <c r="B64" s="43">
        <f>B7</f>
        <v>10</v>
      </c>
      <c r="C64" s="81">
        <f>S39</f>
        <v>11100</v>
      </c>
      <c r="D64" s="81">
        <f>B64*C64</f>
        <v>111000</v>
      </c>
    </row>
    <row r="65" ht="15.75" thickBot="1"/>
    <row r="66" spans="1:4" ht="15.75" thickBot="1">
      <c r="A66" s="45" t="s">
        <v>54</v>
      </c>
      <c r="B66" s="43" t="s">
        <v>8</v>
      </c>
      <c r="D66" s="44">
        <f>D50+D62+D64</f>
        <v>143100</v>
      </c>
    </row>
    <row r="67" ht="15.75" thickBot="1"/>
    <row r="68" spans="1:4" ht="15.75" thickBot="1">
      <c r="A68" s="45" t="s">
        <v>88</v>
      </c>
      <c r="B68" s="43">
        <f>B7</f>
        <v>10</v>
      </c>
      <c r="C68" s="101">
        <f>S41</f>
        <v>10000</v>
      </c>
      <c r="D68" s="81">
        <f>B68*C68</f>
        <v>100000</v>
      </c>
    </row>
    <row r="69" spans="1:4" s="74" customFormat="1" ht="15.75" thickBot="1">
      <c r="A69" s="45" t="s">
        <v>87</v>
      </c>
      <c r="B69" s="43"/>
      <c r="C69" s="100"/>
      <c r="D69" s="68">
        <v>15000</v>
      </c>
    </row>
    <row r="70" spans="1:4" ht="15.75" thickBot="1">
      <c r="A70" s="45" t="s">
        <v>60</v>
      </c>
      <c r="B70" s="43" t="s">
        <v>8</v>
      </c>
      <c r="D70" s="44">
        <f>D66-(D68+D69)</f>
        <v>28100</v>
      </c>
    </row>
  </sheetData>
  <sheetProtection/>
  <printOptions/>
  <pageMargins left="0.2" right="0.2" top="0.5" bottom="0.5" header="0.3" footer="0.3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54.28125" style="0" customWidth="1"/>
    <col min="2" max="2" width="14.28125" style="0" customWidth="1"/>
  </cols>
  <sheetData>
    <row r="1" spans="1:8" ht="18.75">
      <c r="A1" s="87" t="s">
        <v>74</v>
      </c>
      <c r="B1" s="74"/>
      <c r="C1" s="74"/>
      <c r="D1" s="74"/>
      <c r="E1" s="74"/>
      <c r="F1" s="74"/>
      <c r="G1" s="74"/>
      <c r="H1" s="74"/>
    </row>
    <row r="2" spans="1:8" ht="15">
      <c r="A2" s="88"/>
      <c r="B2" s="74"/>
      <c r="C2" s="74"/>
      <c r="D2" s="74"/>
      <c r="E2" s="74"/>
      <c r="F2" s="74"/>
      <c r="G2" s="74"/>
      <c r="H2" s="74"/>
    </row>
    <row r="3" spans="1:8" ht="15.75">
      <c r="A3" s="90" t="s">
        <v>75</v>
      </c>
      <c r="B3" s="86"/>
      <c r="C3" s="86"/>
      <c r="D3" s="86"/>
      <c r="E3" s="86"/>
      <c r="F3" s="86"/>
      <c r="G3" s="86"/>
      <c r="H3" s="91"/>
    </row>
    <row r="4" spans="1:8" ht="15.75">
      <c r="A4" s="90" t="s">
        <v>76</v>
      </c>
      <c r="B4" s="86"/>
      <c r="C4" s="86"/>
      <c r="D4" s="86"/>
      <c r="E4" s="86"/>
      <c r="F4" s="86"/>
      <c r="G4" s="86"/>
      <c r="H4" s="91"/>
    </row>
    <row r="5" spans="1:8" ht="15.75">
      <c r="A5" s="90" t="s">
        <v>77</v>
      </c>
      <c r="B5" s="86"/>
      <c r="C5" s="86"/>
      <c r="D5" s="86"/>
      <c r="E5" s="86"/>
      <c r="F5" s="86"/>
      <c r="G5" s="86"/>
      <c r="H5" s="91"/>
    </row>
    <row r="7" ht="15.75" thickBot="1"/>
    <row r="8" spans="1:2" ht="15.75" thickBot="1">
      <c r="A8" s="93" t="s">
        <v>0</v>
      </c>
      <c r="B8" s="5" t="s">
        <v>51</v>
      </c>
    </row>
    <row r="9" spans="1:4" ht="15">
      <c r="A9" s="94"/>
      <c r="B9" s="50"/>
      <c r="C9" s="50"/>
      <c r="D9" s="50"/>
    </row>
    <row r="10" spans="1:2" ht="15">
      <c r="A10" s="95" t="s">
        <v>82</v>
      </c>
      <c r="B10" s="97">
        <v>0</v>
      </c>
    </row>
    <row r="11" spans="1:2" ht="15">
      <c r="A11" s="95" t="s">
        <v>83</v>
      </c>
      <c r="B11" s="97">
        <v>0</v>
      </c>
    </row>
    <row r="12" spans="1:2" ht="15.75" thickBot="1">
      <c r="A12" s="95" t="s">
        <v>84</v>
      </c>
      <c r="B12" s="32">
        <v>0</v>
      </c>
    </row>
    <row r="13" spans="1:2" ht="15.75" thickBot="1">
      <c r="A13" s="96" t="s">
        <v>21</v>
      </c>
      <c r="B13" s="98">
        <f>SUM(B10:B12)</f>
        <v>0</v>
      </c>
    </row>
    <row r="14" spans="1:2" s="74" customFormat="1" ht="15">
      <c r="A14" s="95"/>
      <c r="B14" s="97"/>
    </row>
    <row r="15" spans="1:2" ht="15">
      <c r="A15" s="95" t="s">
        <v>85</v>
      </c>
      <c r="B15" s="97">
        <f>B13*0.25</f>
        <v>0</v>
      </c>
    </row>
    <row r="16" spans="1:2" s="74" customFormat="1" ht="15.75" thickBot="1">
      <c r="A16" s="95"/>
      <c r="B16" s="97"/>
    </row>
    <row r="17" spans="1:2" ht="15.75" thickBot="1">
      <c r="A17" s="96" t="s">
        <v>6</v>
      </c>
      <c r="B17" s="98">
        <f>SUM(B13:B15)</f>
        <v>0</v>
      </c>
    </row>
    <row r="19" ht="15">
      <c r="B19" t="s">
        <v>8</v>
      </c>
    </row>
    <row r="20" s="74" customFormat="1" ht="15">
      <c r="A20" s="8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Obrien</dc:creator>
  <cp:keywords/>
  <dc:description/>
  <cp:lastModifiedBy>Max Lieberman</cp:lastModifiedBy>
  <cp:lastPrinted>2014-01-28T15:13:31Z</cp:lastPrinted>
  <dcterms:created xsi:type="dcterms:W3CDTF">2013-08-01T16:34:40Z</dcterms:created>
  <dcterms:modified xsi:type="dcterms:W3CDTF">2014-03-10T19:37:32Z</dcterms:modified>
  <cp:category/>
  <cp:version/>
  <cp:contentType/>
  <cp:contentStatus/>
</cp:coreProperties>
</file>